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nia\Desktop\"/>
    </mc:Choice>
  </mc:AlternateContent>
  <bookViews>
    <workbookView xWindow="0" yWindow="0" windowWidth="28800" windowHeight="12435" activeTab="1"/>
  </bookViews>
  <sheets>
    <sheet name="ROAD SYSTEM 125 | 200" sheetId="2" r:id="rId1"/>
    <sheet name="ROAD SYSTEM 400" sheetId="3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42" i="3" l="1"/>
  <c r="AZ42" i="3" s="1"/>
  <c r="AF42" i="3"/>
  <c r="AE42" i="3"/>
  <c r="T42" i="3"/>
  <c r="R45" i="3" s="1"/>
  <c r="S42" i="3"/>
  <c r="BA41" i="3"/>
  <c r="AO41" i="3"/>
  <c r="AO42" i="3" s="1"/>
  <c r="AN42" i="3" s="1"/>
  <c r="AF41" i="3"/>
  <c r="AD44" i="3" s="1"/>
  <c r="AE41" i="3"/>
  <c r="T41" i="3"/>
  <c r="S41" i="3"/>
  <c r="I41" i="3"/>
  <c r="I42" i="3" s="1"/>
  <c r="H42" i="3" s="1"/>
  <c r="AE43" i="2"/>
  <c r="AF43" i="2" s="1"/>
  <c r="S43" i="2"/>
  <c r="T43" i="2" s="1"/>
  <c r="BA42" i="2"/>
  <c r="BA43" i="2" s="1"/>
  <c r="AZ43" i="2" s="1"/>
  <c r="AO42" i="2"/>
  <c r="AO43" i="2" s="1"/>
  <c r="AN43" i="2" s="1"/>
  <c r="AE42" i="2"/>
  <c r="AF42" i="2" s="1"/>
  <c r="S42" i="2"/>
  <c r="T42" i="2" s="1"/>
  <c r="I42" i="2"/>
  <c r="I43" i="2" s="1"/>
  <c r="H43" i="2" s="1"/>
  <c r="H43" i="3" l="1"/>
  <c r="H44" i="3"/>
  <c r="AN43" i="3"/>
  <c r="AN45" i="3"/>
  <c r="T46" i="3"/>
  <c r="AE46" i="3"/>
  <c r="AZ45" i="3"/>
  <c r="AZ43" i="3"/>
  <c r="R43" i="3"/>
  <c r="AD45" i="3"/>
  <c r="AF46" i="3" s="1"/>
  <c r="AD43" i="3"/>
  <c r="R44" i="3"/>
  <c r="S46" i="3" s="1"/>
  <c r="R46" i="3" s="1"/>
  <c r="AD46" i="2"/>
  <c r="AE47" i="2"/>
  <c r="AD47" i="2" s="1"/>
  <c r="R46" i="2"/>
  <c r="T47" i="2" s="1"/>
  <c r="R44" i="2"/>
  <c r="R45" i="2"/>
  <c r="S47" i="2" s="1"/>
  <c r="H44" i="2"/>
  <c r="H45" i="2"/>
  <c r="AF47" i="2"/>
  <c r="AD45" i="2"/>
  <c r="AD44" i="2"/>
  <c r="AN44" i="2"/>
  <c r="AN46" i="2"/>
  <c r="AZ44" i="2"/>
  <c r="AZ46" i="2"/>
  <c r="R47" i="2" l="1"/>
  <c r="AD46" i="3"/>
</calcChain>
</file>

<file path=xl/sharedStrings.xml><?xml version="1.0" encoding="utf-8"?>
<sst xmlns="http://schemas.openxmlformats.org/spreadsheetml/2006/main" count="151" uniqueCount="42">
  <si>
    <t>1,2 m</t>
  </si>
  <si>
    <t>1,8 m</t>
  </si>
  <si>
    <t xml:space="preserve">        1,8 m</t>
  </si>
  <si>
    <t>2,4 m</t>
  </si>
  <si>
    <t xml:space="preserve">        2,4 m</t>
  </si>
  <si>
    <t xml:space="preserve">1,2 m                                                                    </t>
  </si>
  <si>
    <t xml:space="preserve">                                                 ROAD SYSTEM LINK 125                                  ROAD SYSTEM LINK 200                                           ROAD SYSTEM LINK U</t>
  </si>
  <si>
    <t xml:space="preserve">                                                                                 ROAD SYSTEM LINK  400                                                                                                               ROAD SYSTEM LINK U</t>
  </si>
  <si>
    <t>Write in the length of the lane [m]:</t>
  </si>
  <si>
    <t>Number of plates [pcs]:</t>
  </si>
  <si>
    <t>From this number of plates, without cutting, you can make 2 lanes, 1.2 m wide and [m] long:</t>
  </si>
  <si>
    <t>Quantity of connectors [pcs]:</t>
  </si>
  <si>
    <t>Write in the width of the lane [m]:</t>
  </si>
  <si>
    <t>Without cutting, you can make lane of length [m]:</t>
  </si>
  <si>
    <t>Without cutting, you can make lane with a width of [m]:</t>
  </si>
  <si>
    <t>Without cutting, you can make lane with a width of [running meters]:</t>
  </si>
  <si>
    <t xml:space="preserve">Lanes </t>
  </si>
  <si>
    <t>Classic v1</t>
  </si>
  <si>
    <t>Classic v2</t>
  </si>
  <si>
    <t>Alternately v1</t>
  </si>
  <si>
    <t>Alternately v2</t>
  </si>
  <si>
    <t>2 lanes x  1,2 m wide</t>
  </si>
  <si>
    <t>lane width</t>
  </si>
  <si>
    <t>lane width 3 m</t>
  </si>
  <si>
    <t>lane width 4,2 m</t>
  </si>
  <si>
    <t>in this arrangement, you can make a lane with a fixed width of 3 m and a multiple of 3.6 m</t>
  </si>
  <si>
    <t>in this arrangement, you can make a lane with a constant width of 4.2 m
and multiples of 3.6 m</t>
  </si>
  <si>
    <t>Connecting using the RSL 125 | RSL 200 or steel hook RSL U*</t>
  </si>
  <si>
    <t>* due to the hardness of the substrate, it is not always possible to attach the boards with RSL U hooks</t>
  </si>
  <si>
    <t>lane lenght</t>
  </si>
  <si>
    <t>lane width 3,6 m</t>
  </si>
  <si>
    <t>lane width 4,8 m</t>
  </si>
  <si>
    <t>in this arrangement, you can make a lane with a fixed width of 3,6 m and a multiple of 2,4 m</t>
  </si>
  <si>
    <t>in this arrangement, you can make 
a lane with a constant width of 4.8 m
and multiples of 2,4 m</t>
  </si>
  <si>
    <t>Installation of the ROAD SYSTEM 125 | 200</t>
  </si>
  <si>
    <t>Number of connectors [pcs]:</t>
  </si>
  <si>
    <t>Write along the lane [m]:</t>
  </si>
  <si>
    <t>Without cutting, you can make lane with a length of  [m]:</t>
  </si>
  <si>
    <t>* due to the hardness of the substrate, it is not always possible to attach the plates with RSL U hooks</t>
  </si>
  <si>
    <t>Installation of ROAD SYSTEM 400</t>
  </si>
  <si>
    <t>Connecting using RSL 400 or steel hook RSL U*</t>
  </si>
  <si>
    <t xml:space="preserve">Connecting using RSL U* steel hook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</si>
</sst>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48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2" tint="-9.9978637043366805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3" borderId="0" xfId="0" applyFill="1"/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3" borderId="4" xfId="0" applyFill="1" applyBorder="1"/>
    <xf numFmtId="0" fontId="0" fillId="3" borderId="3" xfId="0" applyFill="1" applyBorder="1" applyAlignment="1">
      <alignment horizontal="center"/>
    </xf>
    <xf numFmtId="0" fontId="0" fillId="3" borderId="5" xfId="0" applyFill="1" applyBorder="1"/>
    <xf numFmtId="0" fontId="0" fillId="3" borderId="4" xfId="0" applyFill="1" applyBorder="1" applyAlignment="1">
      <alignment vertical="center"/>
    </xf>
    <xf numFmtId="0" fontId="0" fillId="0" borderId="4" xfId="0" applyBorder="1"/>
    <xf numFmtId="0" fontId="0" fillId="3" borderId="7" xfId="0" applyFill="1" applyBorder="1"/>
    <xf numFmtId="0" fontId="0" fillId="3" borderId="8" xfId="0" applyFill="1" applyBorder="1"/>
    <xf numFmtId="0" fontId="0" fillId="3" borderId="17" xfId="0" applyFill="1" applyBorder="1"/>
    <xf numFmtId="0" fontId="0" fillId="5" borderId="24" xfId="0" applyFill="1" applyBorder="1"/>
    <xf numFmtId="0" fontId="0" fillId="3" borderId="24" xfId="0" applyFill="1" applyBorder="1"/>
    <xf numFmtId="0" fontId="0" fillId="5" borderId="24" xfId="0" applyFill="1" applyBorder="1" applyAlignment="1">
      <alignment vertical="center" wrapText="1"/>
    </xf>
    <xf numFmtId="0" fontId="0" fillId="5" borderId="29" xfId="0" applyFill="1" applyBorder="1"/>
    <xf numFmtId="0" fontId="0" fillId="0" borderId="5" xfId="0" applyBorder="1"/>
    <xf numFmtId="0" fontId="0" fillId="3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4" xfId="0" applyFill="1" applyBorder="1" applyAlignment="1">
      <alignment horizontal="right" vertical="center"/>
    </xf>
    <xf numFmtId="0" fontId="0" fillId="3" borderId="2" xfId="0" applyFill="1" applyBorder="1" applyAlignment="1">
      <alignment horizontal="right"/>
    </xf>
    <xf numFmtId="0" fontId="0" fillId="0" borderId="0" xfId="0" applyAlignment="1">
      <alignment horizontal="left"/>
    </xf>
    <xf numFmtId="0" fontId="0" fillId="5" borderId="30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6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top" wrapText="1"/>
    </xf>
    <xf numFmtId="0" fontId="0" fillId="5" borderId="27" xfId="0" applyFill="1" applyBorder="1" applyAlignment="1">
      <alignment horizontal="left"/>
    </xf>
    <xf numFmtId="0" fontId="0" fillId="5" borderId="28" xfId="0" applyFill="1" applyBorder="1" applyAlignment="1">
      <alignment horizontal="left"/>
    </xf>
    <xf numFmtId="0" fontId="0" fillId="5" borderId="21" xfId="0" applyFill="1" applyBorder="1" applyAlignment="1">
      <alignment horizontal="left"/>
    </xf>
    <xf numFmtId="0" fontId="0" fillId="5" borderId="22" xfId="0" applyFill="1" applyBorder="1" applyAlignment="1">
      <alignment horizontal="left"/>
    </xf>
    <xf numFmtId="0" fontId="0" fillId="5" borderId="23" xfId="0" applyFill="1" applyBorder="1" applyAlignment="1">
      <alignment horizontal="left"/>
    </xf>
    <xf numFmtId="0" fontId="0" fillId="5" borderId="21" xfId="0" applyFill="1" applyBorder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0" fillId="5" borderId="21" xfId="0" applyFill="1" applyBorder="1" applyAlignment="1">
      <alignment horizontal="left" vertical="center"/>
    </xf>
    <xf numFmtId="0" fontId="0" fillId="5" borderId="22" xfId="0" applyFill="1" applyBorder="1" applyAlignment="1">
      <alignment horizontal="left" vertical="center"/>
    </xf>
    <xf numFmtId="0" fontId="0" fillId="5" borderId="25" xfId="0" applyFill="1" applyBorder="1" applyAlignment="1">
      <alignment horizontal="left" wrapText="1"/>
    </xf>
    <xf numFmtId="0" fontId="0" fillId="5" borderId="26" xfId="0" applyFill="1" applyBorder="1" applyAlignment="1">
      <alignment horizontal="left" wrapText="1"/>
    </xf>
    <xf numFmtId="0" fontId="0" fillId="5" borderId="23" xfId="0" applyFill="1" applyBorder="1" applyAlignment="1">
      <alignment horizontal="left" vertical="center"/>
    </xf>
    <xf numFmtId="0" fontId="0" fillId="5" borderId="15" xfId="0" applyFill="1" applyBorder="1" applyAlignment="1">
      <alignment horizontal="left"/>
    </xf>
    <xf numFmtId="0" fontId="0" fillId="5" borderId="16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5" borderId="19" xfId="0" applyFill="1" applyBorder="1" applyAlignment="1">
      <alignment horizontal="left"/>
    </xf>
    <xf numFmtId="0" fontId="0" fillId="5" borderId="20" xfId="0" applyFill="1" applyBorder="1" applyAlignment="1">
      <alignment horizontal="left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5" xfId="0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 textRotation="255" wrapText="1"/>
    </xf>
    <xf numFmtId="0" fontId="1" fillId="5" borderId="13" xfId="0" applyFont="1" applyFill="1" applyBorder="1" applyAlignment="1">
      <alignment horizontal="center" vertical="center" textRotation="255" wrapText="1"/>
    </xf>
    <xf numFmtId="0" fontId="1" fillId="5" borderId="14" xfId="0" applyFont="1" applyFill="1" applyBorder="1" applyAlignment="1">
      <alignment horizontal="center" vertical="center" textRotation="255" wrapText="1"/>
    </xf>
    <xf numFmtId="0" fontId="5" fillId="5" borderId="9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right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13.png"/><Relationship Id="rId7" Type="http://schemas.openxmlformats.org/officeDocument/2006/relationships/image" Target="../media/image9.jpe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13608</xdr:rowOff>
    </xdr:from>
    <xdr:to>
      <xdr:col>7</xdr:col>
      <xdr:colOff>816972</xdr:colOff>
      <xdr:row>40</xdr:row>
      <xdr:rowOff>81642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C45FD22E-FA3D-488F-9DBC-6E2B8121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4966608"/>
          <a:ext cx="3266258" cy="4803320"/>
        </a:xfrm>
        <a:prstGeom prst="rect">
          <a:avLst/>
        </a:prstGeom>
      </xdr:spPr>
    </xdr:pic>
    <xdr:clientData/>
  </xdr:twoCellAnchor>
  <xdr:twoCellAnchor editAs="oneCell">
    <xdr:from>
      <xdr:col>12</xdr:col>
      <xdr:colOff>68035</xdr:colOff>
      <xdr:row>11</xdr:row>
      <xdr:rowOff>27213</xdr:rowOff>
    </xdr:from>
    <xdr:to>
      <xdr:col>17</xdr:col>
      <xdr:colOff>503463</xdr:colOff>
      <xdr:row>40</xdr:row>
      <xdr:rowOff>68856</xdr:rowOff>
    </xdr:to>
    <xdr:pic>
      <xdr:nvPicPr>
        <xdr:cNvPr id="13" name="Obraz 12">
          <a:extLst>
            <a:ext uri="{FF2B5EF4-FFF2-40B4-BE49-F238E27FC236}">
              <a16:creationId xmlns="" xmlns:a16="http://schemas.microsoft.com/office/drawing/2014/main" id="{DF161736-90C4-4F4A-BEBF-B388143D8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5464" y="4980213"/>
          <a:ext cx="3224892" cy="4776929"/>
        </a:xfrm>
        <a:prstGeom prst="rect">
          <a:avLst/>
        </a:prstGeom>
      </xdr:spPr>
    </xdr:pic>
    <xdr:clientData/>
  </xdr:twoCellAnchor>
  <xdr:twoCellAnchor editAs="oneCell">
    <xdr:from>
      <xdr:col>23</xdr:col>
      <xdr:colOff>108857</xdr:colOff>
      <xdr:row>11</xdr:row>
      <xdr:rowOff>0</xdr:rowOff>
    </xdr:from>
    <xdr:to>
      <xdr:col>29</xdr:col>
      <xdr:colOff>303439</xdr:colOff>
      <xdr:row>38</xdr:row>
      <xdr:rowOff>125185</xdr:rowOff>
    </xdr:to>
    <xdr:pic>
      <xdr:nvPicPr>
        <xdr:cNvPr id="14" name="Obraz 13">
          <a:extLst>
            <a:ext uri="{FF2B5EF4-FFF2-40B4-BE49-F238E27FC236}">
              <a16:creationId xmlns="" xmlns:a16="http://schemas.microsoft.com/office/drawing/2014/main" id="{521253C3-F3E5-4D6E-B95E-9B4F5783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50" y="4953000"/>
          <a:ext cx="3228975" cy="4533900"/>
        </a:xfrm>
        <a:prstGeom prst="rect">
          <a:avLst/>
        </a:prstGeom>
      </xdr:spPr>
    </xdr:pic>
    <xdr:clientData/>
  </xdr:twoCellAnchor>
  <xdr:twoCellAnchor editAs="oneCell">
    <xdr:from>
      <xdr:col>35</xdr:col>
      <xdr:colOff>1</xdr:colOff>
      <xdr:row>11</xdr:row>
      <xdr:rowOff>54429</xdr:rowOff>
    </xdr:from>
    <xdr:to>
      <xdr:col>39</xdr:col>
      <xdr:colOff>92692</xdr:colOff>
      <xdr:row>34</xdr:row>
      <xdr:rowOff>81334</xdr:rowOff>
    </xdr:to>
    <xdr:pic>
      <xdr:nvPicPr>
        <xdr:cNvPr id="15" name="Obraz 14">
          <a:extLst>
            <a:ext uri="{FF2B5EF4-FFF2-40B4-BE49-F238E27FC236}">
              <a16:creationId xmlns="" xmlns:a16="http://schemas.microsoft.com/office/drawing/2014/main" id="{92A35ECA-1682-46A2-86B3-0A72E915C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79287" y="5007429"/>
          <a:ext cx="3072655" cy="3782477"/>
        </a:xfrm>
        <a:prstGeom prst="rect">
          <a:avLst/>
        </a:prstGeom>
      </xdr:spPr>
    </xdr:pic>
    <xdr:clientData/>
  </xdr:twoCellAnchor>
  <xdr:twoCellAnchor editAs="oneCell">
    <xdr:from>
      <xdr:col>44</xdr:col>
      <xdr:colOff>421823</xdr:colOff>
      <xdr:row>11</xdr:row>
      <xdr:rowOff>81643</xdr:rowOff>
    </xdr:from>
    <xdr:to>
      <xdr:col>51</xdr:col>
      <xdr:colOff>398690</xdr:colOff>
      <xdr:row>34</xdr:row>
      <xdr:rowOff>21771</xdr:rowOff>
    </xdr:to>
    <xdr:pic>
      <xdr:nvPicPr>
        <xdr:cNvPr id="16" name="Obraz 15">
          <a:extLst>
            <a:ext uri="{FF2B5EF4-FFF2-40B4-BE49-F238E27FC236}">
              <a16:creationId xmlns="" xmlns:a16="http://schemas.microsoft.com/office/drawing/2014/main" id="{9E901405-7C0C-4865-B884-DFCF5C4F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74394" y="5034643"/>
          <a:ext cx="4086225" cy="3695700"/>
        </a:xfrm>
        <a:prstGeom prst="rect">
          <a:avLst/>
        </a:prstGeom>
      </xdr:spPr>
    </xdr:pic>
    <xdr:clientData/>
  </xdr:twoCellAnchor>
  <xdr:twoCellAnchor editAs="oneCell">
    <xdr:from>
      <xdr:col>11</xdr:col>
      <xdr:colOff>258537</xdr:colOff>
      <xdr:row>4</xdr:row>
      <xdr:rowOff>163286</xdr:rowOff>
    </xdr:from>
    <xdr:to>
      <xdr:col>14</xdr:col>
      <xdr:colOff>329499</xdr:colOff>
      <xdr:row>5</xdr:row>
      <xdr:rowOff>892629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1574363B-E5FC-449E-BAE8-6B220296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144" y="1183822"/>
          <a:ext cx="1608569" cy="1164771"/>
        </a:xfrm>
        <a:prstGeom prst="rect">
          <a:avLst/>
        </a:prstGeom>
      </xdr:spPr>
    </xdr:pic>
    <xdr:clientData/>
  </xdr:twoCellAnchor>
  <xdr:twoCellAnchor editAs="oneCell">
    <xdr:from>
      <xdr:col>15</xdr:col>
      <xdr:colOff>449038</xdr:colOff>
      <xdr:row>4</xdr:row>
      <xdr:rowOff>149679</xdr:rowOff>
    </xdr:from>
    <xdr:to>
      <xdr:col>22</xdr:col>
      <xdr:colOff>397645</xdr:colOff>
      <xdr:row>5</xdr:row>
      <xdr:rowOff>1061358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9F4086AD-416E-4300-ADE4-D30D859D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145" y="1170215"/>
          <a:ext cx="2098536" cy="1347107"/>
        </a:xfrm>
        <a:prstGeom prst="rect">
          <a:avLst/>
        </a:prstGeom>
      </xdr:spPr>
    </xdr:pic>
    <xdr:clientData/>
  </xdr:twoCellAnchor>
  <xdr:twoCellAnchor editAs="oneCell">
    <xdr:from>
      <xdr:col>24</xdr:col>
      <xdr:colOff>122466</xdr:colOff>
      <xdr:row>4</xdr:row>
      <xdr:rowOff>27214</xdr:rowOff>
    </xdr:from>
    <xdr:to>
      <xdr:col>27</xdr:col>
      <xdr:colOff>326573</xdr:colOff>
      <xdr:row>5</xdr:row>
      <xdr:rowOff>978490</xdr:rowOff>
    </xdr:to>
    <xdr:pic>
      <xdr:nvPicPr>
        <xdr:cNvPr id="9" name="Obraz 8">
          <a:extLst>
            <a:ext uri="{FF2B5EF4-FFF2-40B4-BE49-F238E27FC236}">
              <a16:creationId xmlns="" xmlns:a16="http://schemas.microsoft.com/office/drawing/2014/main" id="{C0482FDD-9EE1-4418-981B-280DA30D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8145" y="1047750"/>
          <a:ext cx="1755321" cy="1386704"/>
        </a:xfrm>
        <a:prstGeom prst="rect">
          <a:avLst/>
        </a:prstGeom>
      </xdr:spPr>
    </xdr:pic>
    <xdr:clientData/>
  </xdr:twoCellAnchor>
  <xdr:twoCellAnchor editAs="oneCell">
    <xdr:from>
      <xdr:col>36</xdr:col>
      <xdr:colOff>625931</xdr:colOff>
      <xdr:row>4</xdr:row>
      <xdr:rowOff>163286</xdr:rowOff>
    </xdr:from>
    <xdr:to>
      <xdr:col>38</xdr:col>
      <xdr:colOff>436763</xdr:colOff>
      <xdr:row>5</xdr:row>
      <xdr:rowOff>867899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6FF16585-316F-4D3E-8D15-563C0E5F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7538" y="1183822"/>
          <a:ext cx="1144332" cy="1140041"/>
        </a:xfrm>
        <a:prstGeom prst="rect">
          <a:avLst/>
        </a:prstGeom>
      </xdr:spPr>
    </xdr:pic>
    <xdr:clientData/>
  </xdr:twoCellAnchor>
  <xdr:twoCellAnchor editAs="oneCell">
    <xdr:from>
      <xdr:col>38</xdr:col>
      <xdr:colOff>748396</xdr:colOff>
      <xdr:row>4</xdr:row>
      <xdr:rowOff>95249</xdr:rowOff>
    </xdr:from>
    <xdr:to>
      <xdr:col>45</xdr:col>
      <xdr:colOff>68038</xdr:colOff>
      <xdr:row>5</xdr:row>
      <xdr:rowOff>847435</xdr:rowOff>
    </xdr:to>
    <xdr:pic>
      <xdr:nvPicPr>
        <xdr:cNvPr id="11" name="Obraz 10">
          <a:extLst>
            <a:ext uri="{FF2B5EF4-FFF2-40B4-BE49-F238E27FC236}">
              <a16:creationId xmlns="" xmlns:a16="http://schemas.microsoft.com/office/drawing/2014/main" id="{BB2EB223-44BD-4ADF-B682-0050AE550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3" y="1115785"/>
          <a:ext cx="1782535" cy="1187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299356</xdr:colOff>
      <xdr:row>4</xdr:row>
      <xdr:rowOff>149678</xdr:rowOff>
    </xdr:from>
    <xdr:to>
      <xdr:col>22</xdr:col>
      <xdr:colOff>135244</xdr:colOff>
      <xdr:row>4</xdr:row>
      <xdr:rowOff>1720419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DD119996-1203-4E31-8F9B-EE334AF0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70" y="1170214"/>
          <a:ext cx="2543710" cy="1570741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10</xdr:row>
      <xdr:rowOff>40822</xdr:rowOff>
    </xdr:from>
    <xdr:to>
      <xdr:col>7</xdr:col>
      <xdr:colOff>824942</xdr:colOff>
      <xdr:row>39</xdr:row>
      <xdr:rowOff>1274714</xdr:rowOff>
    </xdr:to>
    <xdr:pic>
      <xdr:nvPicPr>
        <xdr:cNvPr id="3" name="Obraz 2">
          <a:extLst>
            <a:ext uri="{FF2B5EF4-FFF2-40B4-BE49-F238E27FC236}">
              <a16:creationId xmlns="" xmlns:a16="http://schemas.microsoft.com/office/drawing/2014/main" id="{1F34FBA9-6CAB-411B-8735-BBDAC6E8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4408715"/>
          <a:ext cx="3206192" cy="5969178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54428</xdr:colOff>
      <xdr:row>10</xdr:row>
      <xdr:rowOff>40822</xdr:rowOff>
    </xdr:from>
    <xdr:to>
      <xdr:col>17</xdr:col>
      <xdr:colOff>312964</xdr:colOff>
      <xdr:row>39</xdr:row>
      <xdr:rowOff>1266931</xdr:rowOff>
    </xdr:to>
    <xdr:pic>
      <xdr:nvPicPr>
        <xdr:cNvPr id="4" name="Obraz 3">
          <a:extLst>
            <a:ext uri="{FF2B5EF4-FFF2-40B4-BE49-F238E27FC236}">
              <a16:creationId xmlns="" xmlns:a16="http://schemas.microsoft.com/office/drawing/2014/main" id="{8A1591A5-DC09-403B-B7F5-C1CDA8E6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857" y="4558393"/>
          <a:ext cx="3048000" cy="5961395"/>
        </a:xfrm>
        <a:prstGeom prst="rect">
          <a:avLst/>
        </a:prstGeom>
      </xdr:spPr>
    </xdr:pic>
    <xdr:clientData/>
  </xdr:twoCellAnchor>
  <xdr:twoCellAnchor editAs="oneCell">
    <xdr:from>
      <xdr:col>34</xdr:col>
      <xdr:colOff>367394</xdr:colOff>
      <xdr:row>10</xdr:row>
      <xdr:rowOff>136071</xdr:rowOff>
    </xdr:from>
    <xdr:to>
      <xdr:col>38</xdr:col>
      <xdr:colOff>1016199</xdr:colOff>
      <xdr:row>35</xdr:row>
      <xdr:rowOff>60027</xdr:rowOff>
    </xdr:to>
    <xdr:pic>
      <xdr:nvPicPr>
        <xdr:cNvPr id="6" name="Obraz 5">
          <a:extLst>
            <a:ext uri="{FF2B5EF4-FFF2-40B4-BE49-F238E27FC236}">
              <a16:creationId xmlns="" xmlns:a16="http://schemas.microsoft.com/office/drawing/2014/main" id="{2CC7906E-1B78-4527-96E2-174AF8D4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60287" y="4503964"/>
          <a:ext cx="3030055" cy="4006099"/>
        </a:xfrm>
        <a:prstGeom prst="rect">
          <a:avLst/>
        </a:prstGeom>
      </xdr:spPr>
    </xdr:pic>
    <xdr:clientData/>
  </xdr:twoCellAnchor>
  <xdr:twoCellAnchor editAs="oneCell">
    <xdr:from>
      <xdr:col>45</xdr:col>
      <xdr:colOff>163285</xdr:colOff>
      <xdr:row>11</xdr:row>
      <xdr:rowOff>13608</xdr:rowOff>
    </xdr:from>
    <xdr:to>
      <xdr:col>51</xdr:col>
      <xdr:colOff>296040</xdr:colOff>
      <xdr:row>35</xdr:row>
      <xdr:rowOff>64169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56461075-0101-4850-91E2-77343525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68356" y="4544787"/>
          <a:ext cx="3806684" cy="3969418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27213</xdr:colOff>
      <xdr:row>10</xdr:row>
      <xdr:rowOff>95251</xdr:rowOff>
    </xdr:from>
    <xdr:to>
      <xdr:col>29</xdr:col>
      <xdr:colOff>411475</xdr:colOff>
      <xdr:row>39</xdr:row>
      <xdr:rowOff>1228184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76F7BD68-951F-4081-85FD-1A1997BA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8106" y="4463144"/>
          <a:ext cx="3867690" cy="5868219"/>
        </a:xfrm>
        <a:prstGeom prst="rect">
          <a:avLst/>
        </a:prstGeom>
      </xdr:spPr>
    </xdr:pic>
    <xdr:clientData/>
  </xdr:twoCellAnchor>
  <xdr:twoCellAnchor editAs="oneCell">
    <xdr:from>
      <xdr:col>38</xdr:col>
      <xdr:colOff>136071</xdr:colOff>
      <xdr:row>4</xdr:row>
      <xdr:rowOff>380999</xdr:rowOff>
    </xdr:from>
    <xdr:to>
      <xdr:col>39</xdr:col>
      <xdr:colOff>246260</xdr:colOff>
      <xdr:row>4</xdr:row>
      <xdr:rowOff>1521040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709008E4-15F9-4A31-87FD-B28F3C92B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0214" y="1401535"/>
          <a:ext cx="1144332" cy="1140041"/>
        </a:xfrm>
        <a:prstGeom prst="rect">
          <a:avLst/>
        </a:prstGeom>
      </xdr:spPr>
    </xdr:pic>
    <xdr:clientData/>
  </xdr:twoCellAnchor>
  <xdr:twoCellAnchor editAs="oneCell">
    <xdr:from>
      <xdr:col>39</xdr:col>
      <xdr:colOff>557891</xdr:colOff>
      <xdr:row>4</xdr:row>
      <xdr:rowOff>381000</xdr:rowOff>
    </xdr:from>
    <xdr:to>
      <xdr:col>46</xdr:col>
      <xdr:colOff>231319</xdr:colOff>
      <xdr:row>4</xdr:row>
      <xdr:rowOff>1568614</xdr:rowOff>
    </xdr:to>
    <xdr:pic>
      <xdr:nvPicPr>
        <xdr:cNvPr id="9" name="Obraz 8">
          <a:extLst>
            <a:ext uri="{FF2B5EF4-FFF2-40B4-BE49-F238E27FC236}">
              <a16:creationId xmlns="" xmlns:a16="http://schemas.microsoft.com/office/drawing/2014/main" id="{15045DEB-B9F9-47B2-A27B-B2789026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7" y="1401536"/>
          <a:ext cx="1782535" cy="1187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50"/>
  <sheetViews>
    <sheetView topLeftCell="A16" zoomScale="70" zoomScaleNormal="70" workbookViewId="0">
      <selection activeCell="AS48" sqref="AS48:AZ50"/>
    </sheetView>
  </sheetViews>
  <sheetFormatPr defaultRowHeight="15" x14ac:dyDescent="0.25"/>
  <cols>
    <col min="1" max="1" width="1" customWidth="1"/>
    <col min="2" max="2" width="4.140625" customWidth="1"/>
    <col min="3" max="3" width="6.140625" customWidth="1"/>
    <col min="5" max="6" width="9.140625" customWidth="1"/>
    <col min="8" max="8" width="14.85546875" customWidth="1"/>
    <col min="9" max="9" width="6.28515625" hidden="1" customWidth="1"/>
    <col min="10" max="10" width="2.28515625" customWidth="1"/>
    <col min="11" max="11" width="3.5703125" customWidth="1"/>
    <col min="12" max="12" width="6.28515625" customWidth="1"/>
    <col min="13" max="18" width="8.28515625" customWidth="1"/>
    <col min="19" max="19" width="6.28515625" hidden="1" customWidth="1"/>
    <col min="20" max="20" width="11.140625" hidden="1" customWidth="1"/>
    <col min="21" max="21" width="3" customWidth="1"/>
    <col min="22" max="22" width="4.140625" customWidth="1"/>
    <col min="23" max="23" width="7.28515625" customWidth="1"/>
    <col min="24" max="24" width="11" customWidth="1"/>
    <col min="25" max="25" width="13.5703125" customWidth="1"/>
    <col min="26" max="26" width="3" customWidth="1"/>
    <col min="27" max="28" width="6.42578125" customWidth="1"/>
    <col min="29" max="29" width="4.7109375" customWidth="1"/>
    <col min="30" max="30" width="10.140625" customWidth="1"/>
    <col min="31" max="31" width="8" hidden="1" customWidth="1"/>
    <col min="32" max="32" width="9.140625" hidden="1" customWidth="1"/>
    <col min="33" max="33" width="2.42578125" customWidth="1"/>
    <col min="34" max="34" width="3.5703125" customWidth="1"/>
    <col min="35" max="35" width="6.5703125" customWidth="1"/>
    <col min="37" max="37" width="10.7109375" customWidth="1"/>
    <col min="39" max="39" width="15.42578125" customWidth="1"/>
    <col min="40" max="40" width="8.42578125" customWidth="1"/>
    <col min="41" max="41" width="4.5703125" hidden="1" customWidth="1"/>
    <col min="42" max="42" width="1.85546875" customWidth="1"/>
    <col min="43" max="43" width="1.7109375" customWidth="1"/>
    <col min="44" max="44" width="3.140625" customWidth="1"/>
    <col min="45" max="45" width="6.5703125" customWidth="1"/>
    <col min="52" max="52" width="7.5703125" customWidth="1"/>
    <col min="53" max="53" width="7.5703125" hidden="1" customWidth="1"/>
  </cols>
  <sheetData>
    <row r="1" spans="2:53" ht="4.5" customHeight="1" thickBot="1" x14ac:dyDescent="0.3"/>
    <row r="2" spans="2:53" ht="6" customHeight="1" x14ac:dyDescent="0.25">
      <c r="C2" s="61" t="s">
        <v>34</v>
      </c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3"/>
    </row>
    <row r="3" spans="2:53" ht="15" customHeight="1" x14ac:dyDescent="0.25">
      <c r="C3" s="64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6"/>
    </row>
    <row r="4" spans="2:53" ht="54.75" customHeight="1" thickBot="1" x14ac:dyDescent="0.3">
      <c r="C4" s="67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9"/>
    </row>
    <row r="5" spans="2:53" s="1" customFormat="1" ht="33.75" x14ac:dyDescent="0.25">
      <c r="C5" s="2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4"/>
    </row>
    <row r="6" spans="2:53" s="1" customFormat="1" ht="132" customHeight="1" thickBot="1" x14ac:dyDescent="0.55000000000000004">
      <c r="C6" s="70" t="s">
        <v>6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2"/>
    </row>
    <row r="7" spans="2:53" s="1" customFormat="1" ht="34.5" thickBot="1" x14ac:dyDescent="0.3">
      <c r="C7" s="73" t="s">
        <v>27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5"/>
      <c r="BA7" s="3"/>
    </row>
    <row r="8" spans="2:53" ht="15" customHeight="1" x14ac:dyDescent="0.25">
      <c r="C8" s="76" t="s">
        <v>16</v>
      </c>
      <c r="D8" s="77"/>
      <c r="E8" s="77"/>
      <c r="F8" s="77"/>
      <c r="G8" s="77"/>
      <c r="H8" s="78"/>
      <c r="I8" s="5"/>
      <c r="J8" s="6"/>
      <c r="K8" s="6"/>
      <c r="L8" s="76" t="s">
        <v>17</v>
      </c>
      <c r="M8" s="77"/>
      <c r="N8" s="77"/>
      <c r="O8" s="77"/>
      <c r="P8" s="77"/>
      <c r="Q8" s="77"/>
      <c r="R8" s="78"/>
      <c r="S8" s="7"/>
      <c r="T8" s="7"/>
      <c r="W8" s="76" t="s">
        <v>18</v>
      </c>
      <c r="X8" s="77"/>
      <c r="Y8" s="77"/>
      <c r="Z8" s="77"/>
      <c r="AA8" s="77"/>
      <c r="AB8" s="77"/>
      <c r="AC8" s="77"/>
      <c r="AD8" s="78"/>
      <c r="AI8" s="76" t="s">
        <v>19</v>
      </c>
      <c r="AJ8" s="77"/>
      <c r="AK8" s="77"/>
      <c r="AL8" s="77"/>
      <c r="AM8" s="77"/>
      <c r="AN8" s="78"/>
      <c r="AS8" s="76" t="s">
        <v>20</v>
      </c>
      <c r="AT8" s="77"/>
      <c r="AU8" s="77"/>
      <c r="AV8" s="77"/>
      <c r="AW8" s="77"/>
      <c r="AX8" s="77"/>
      <c r="AY8" s="77"/>
      <c r="AZ8" s="78"/>
    </row>
    <row r="9" spans="2:53" ht="15" customHeight="1" thickBot="1" x14ac:dyDescent="0.3">
      <c r="C9" s="79"/>
      <c r="D9" s="80"/>
      <c r="E9" s="80"/>
      <c r="F9" s="80"/>
      <c r="G9" s="80"/>
      <c r="H9" s="81"/>
      <c r="I9" s="5"/>
      <c r="J9" s="6"/>
      <c r="K9" s="6"/>
      <c r="L9" s="79"/>
      <c r="M9" s="80"/>
      <c r="N9" s="80"/>
      <c r="O9" s="80"/>
      <c r="P9" s="80"/>
      <c r="Q9" s="80"/>
      <c r="R9" s="81"/>
      <c r="S9" s="7"/>
      <c r="T9" s="7"/>
      <c r="W9" s="79"/>
      <c r="X9" s="80"/>
      <c r="Y9" s="80"/>
      <c r="Z9" s="80"/>
      <c r="AA9" s="80"/>
      <c r="AB9" s="80"/>
      <c r="AC9" s="80"/>
      <c r="AD9" s="81"/>
      <c r="AI9" s="79"/>
      <c r="AJ9" s="80"/>
      <c r="AK9" s="80"/>
      <c r="AL9" s="80"/>
      <c r="AM9" s="80"/>
      <c r="AN9" s="81"/>
      <c r="AS9" s="79"/>
      <c r="AT9" s="80"/>
      <c r="AU9" s="80"/>
      <c r="AV9" s="80"/>
      <c r="AW9" s="80"/>
      <c r="AX9" s="80"/>
      <c r="AY9" s="80"/>
      <c r="AZ9" s="81"/>
    </row>
    <row r="10" spans="2:53" ht="19.5" customHeight="1" thickBot="1" x14ac:dyDescent="0.35">
      <c r="C10" s="58" t="s">
        <v>21</v>
      </c>
      <c r="D10" s="59"/>
      <c r="E10" s="59"/>
      <c r="F10" s="59"/>
      <c r="G10" s="59"/>
      <c r="H10" s="60"/>
      <c r="I10" s="5"/>
      <c r="J10" s="6"/>
      <c r="K10" s="6"/>
      <c r="L10" s="58" t="s">
        <v>22</v>
      </c>
      <c r="M10" s="59"/>
      <c r="N10" s="59"/>
      <c r="O10" s="59"/>
      <c r="P10" s="59"/>
      <c r="Q10" s="59"/>
      <c r="R10" s="60"/>
      <c r="S10" s="7"/>
      <c r="T10" s="7"/>
      <c r="W10" s="58" t="s">
        <v>22</v>
      </c>
      <c r="X10" s="59"/>
      <c r="Y10" s="59"/>
      <c r="Z10" s="59"/>
      <c r="AA10" s="59"/>
      <c r="AB10" s="59"/>
      <c r="AC10" s="59"/>
      <c r="AD10" s="60"/>
      <c r="AI10" s="58" t="s">
        <v>23</v>
      </c>
      <c r="AJ10" s="59"/>
      <c r="AK10" s="59"/>
      <c r="AL10" s="59"/>
      <c r="AM10" s="59"/>
      <c r="AN10" s="60"/>
      <c r="AS10" s="58" t="s">
        <v>24</v>
      </c>
      <c r="AT10" s="59"/>
      <c r="AU10" s="59"/>
      <c r="AV10" s="59"/>
      <c r="AW10" s="59"/>
      <c r="AX10" s="59"/>
      <c r="AY10" s="59"/>
      <c r="AZ10" s="60"/>
    </row>
    <row r="11" spans="2:53" ht="18" customHeight="1" x14ac:dyDescent="0.25">
      <c r="B11" s="55" t="s">
        <v>29</v>
      </c>
      <c r="C11" s="8"/>
      <c r="D11" s="53" t="s">
        <v>0</v>
      </c>
      <c r="E11" s="53"/>
      <c r="F11" s="1"/>
      <c r="G11" s="53" t="s">
        <v>0</v>
      </c>
      <c r="H11" s="54"/>
      <c r="K11" s="55" t="s">
        <v>29</v>
      </c>
      <c r="L11" s="8"/>
      <c r="M11" s="53" t="s">
        <v>0</v>
      </c>
      <c r="N11" s="53"/>
      <c r="O11" s="53" t="s">
        <v>0</v>
      </c>
      <c r="P11" s="53"/>
      <c r="Q11" s="53" t="s">
        <v>0</v>
      </c>
      <c r="R11" s="54"/>
      <c r="V11" s="55" t="s">
        <v>29</v>
      </c>
      <c r="W11" s="8"/>
      <c r="X11" s="53" t="s">
        <v>1</v>
      </c>
      <c r="Y11" s="53"/>
      <c r="Z11" s="53" t="s">
        <v>1</v>
      </c>
      <c r="AA11" s="53"/>
      <c r="AB11" s="53"/>
      <c r="AC11" s="53"/>
      <c r="AD11" s="54"/>
      <c r="AH11" s="55" t="s">
        <v>29</v>
      </c>
      <c r="AI11" s="8"/>
      <c r="AJ11" s="53" t="s">
        <v>0</v>
      </c>
      <c r="AK11" s="53"/>
      <c r="AL11" s="51" t="s">
        <v>2</v>
      </c>
      <c r="AM11" s="51"/>
      <c r="AN11" s="9"/>
      <c r="AR11" s="55" t="s">
        <v>29</v>
      </c>
      <c r="AS11" s="8"/>
      <c r="AT11" s="53" t="s">
        <v>0</v>
      </c>
      <c r="AU11" s="53"/>
      <c r="AV11" s="51" t="s">
        <v>2</v>
      </c>
      <c r="AW11" s="51"/>
      <c r="AX11" s="51" t="s">
        <v>0</v>
      </c>
      <c r="AY11" s="51"/>
      <c r="AZ11" s="52"/>
    </row>
    <row r="12" spans="2:53" ht="12.75" customHeight="1" x14ac:dyDescent="0.25">
      <c r="B12" s="56"/>
      <c r="C12" s="49" t="s">
        <v>1</v>
      </c>
      <c r="D12" s="1"/>
      <c r="E12" s="1"/>
      <c r="F12" s="1"/>
      <c r="G12" s="1"/>
      <c r="H12" s="10"/>
      <c r="K12" s="56"/>
      <c r="L12" s="49" t="s">
        <v>1</v>
      </c>
      <c r="M12" s="1"/>
      <c r="N12" s="1"/>
      <c r="O12" s="1"/>
      <c r="P12" s="1"/>
      <c r="Q12" s="1"/>
      <c r="R12" s="10"/>
      <c r="V12" s="56"/>
      <c r="W12" s="49" t="s">
        <v>0</v>
      </c>
      <c r="X12" s="1"/>
      <c r="Y12" s="1"/>
      <c r="Z12" s="1"/>
      <c r="AA12" s="1"/>
      <c r="AB12" s="1"/>
      <c r="AC12" s="1"/>
      <c r="AD12" s="10"/>
      <c r="AH12" s="56"/>
      <c r="AI12" s="11"/>
      <c r="AJ12" s="1"/>
      <c r="AK12" s="1"/>
      <c r="AL12" s="1"/>
      <c r="AM12" s="1"/>
      <c r="AN12" s="10"/>
      <c r="AR12" s="56"/>
      <c r="AS12" s="11"/>
      <c r="AT12" s="1"/>
      <c r="AU12" s="1"/>
      <c r="AV12" s="1"/>
      <c r="AW12" s="1"/>
      <c r="AX12" s="1"/>
      <c r="AY12" s="1"/>
      <c r="AZ12" s="10"/>
    </row>
    <row r="13" spans="2:53" ht="12.75" customHeight="1" x14ac:dyDescent="0.25">
      <c r="B13" s="56"/>
      <c r="C13" s="49"/>
      <c r="D13" s="1"/>
      <c r="E13" s="1"/>
      <c r="F13" s="1"/>
      <c r="G13" s="1"/>
      <c r="H13" s="10"/>
      <c r="K13" s="56"/>
      <c r="L13" s="49"/>
      <c r="M13" s="1"/>
      <c r="N13" s="1"/>
      <c r="O13" s="1"/>
      <c r="P13" s="1"/>
      <c r="Q13" s="1"/>
      <c r="R13" s="10"/>
      <c r="V13" s="56"/>
      <c r="W13" s="49"/>
      <c r="X13" s="1"/>
      <c r="Y13" s="1"/>
      <c r="Z13" s="1"/>
      <c r="AA13" s="1"/>
      <c r="AB13" s="1"/>
      <c r="AC13" s="1"/>
      <c r="AD13" s="10"/>
      <c r="AH13" s="56"/>
      <c r="AI13" s="49" t="s">
        <v>1</v>
      </c>
      <c r="AJ13" s="1"/>
      <c r="AK13" s="1"/>
      <c r="AL13" s="1"/>
      <c r="AM13" s="1"/>
      <c r="AN13" s="10"/>
      <c r="AR13" s="56"/>
      <c r="AS13" s="49" t="s">
        <v>1</v>
      </c>
      <c r="AT13" s="1"/>
      <c r="AU13" s="1"/>
      <c r="AV13" s="1"/>
      <c r="AW13" s="1"/>
      <c r="AX13" s="1"/>
      <c r="AY13" s="1"/>
      <c r="AZ13" s="10"/>
    </row>
    <row r="14" spans="2:53" ht="12.75" customHeight="1" x14ac:dyDescent="0.25">
      <c r="B14" s="56"/>
      <c r="C14" s="49"/>
      <c r="D14" s="1"/>
      <c r="E14" s="1"/>
      <c r="F14" s="1"/>
      <c r="G14" s="1"/>
      <c r="H14" s="10"/>
      <c r="K14" s="56"/>
      <c r="L14" s="49"/>
      <c r="M14" s="1"/>
      <c r="N14" s="1"/>
      <c r="O14" s="1"/>
      <c r="P14" s="1"/>
      <c r="Q14" s="1"/>
      <c r="R14" s="10"/>
      <c r="V14" s="56"/>
      <c r="W14" s="49"/>
      <c r="X14" s="1"/>
      <c r="Y14" s="1"/>
      <c r="Z14" s="1"/>
      <c r="AA14" s="1"/>
      <c r="AB14" s="1"/>
      <c r="AC14" s="1"/>
      <c r="AD14" s="10"/>
      <c r="AH14" s="56"/>
      <c r="AI14" s="49"/>
      <c r="AJ14" s="1"/>
      <c r="AK14" s="1"/>
      <c r="AL14" s="1"/>
      <c r="AM14" s="1"/>
      <c r="AN14" s="10"/>
      <c r="AR14" s="56"/>
      <c r="AS14" s="49"/>
      <c r="AT14" s="1"/>
      <c r="AU14" s="1"/>
      <c r="AV14" s="1"/>
      <c r="AW14" s="1"/>
      <c r="AX14" s="1"/>
      <c r="AY14" s="1"/>
      <c r="AZ14" s="10"/>
    </row>
    <row r="15" spans="2:53" ht="12.75" customHeight="1" x14ac:dyDescent="0.25">
      <c r="B15" s="56"/>
      <c r="C15" s="49"/>
      <c r="D15" s="1"/>
      <c r="E15" s="1"/>
      <c r="F15" s="1"/>
      <c r="G15" s="1"/>
      <c r="H15" s="10"/>
      <c r="K15" s="56"/>
      <c r="L15" s="49"/>
      <c r="M15" s="1"/>
      <c r="N15" s="1"/>
      <c r="O15" s="1"/>
      <c r="P15" s="1"/>
      <c r="Q15" s="1"/>
      <c r="R15" s="10"/>
      <c r="V15" s="56"/>
      <c r="W15" s="49"/>
      <c r="X15" s="1"/>
      <c r="Y15" s="1"/>
      <c r="Z15" s="1"/>
      <c r="AA15" s="1"/>
      <c r="AB15" s="1"/>
      <c r="AC15" s="1"/>
      <c r="AD15" s="10"/>
      <c r="AE15" s="12"/>
      <c r="AH15" s="56"/>
      <c r="AI15" s="49"/>
      <c r="AJ15" s="1"/>
      <c r="AK15" s="1"/>
      <c r="AL15" s="1"/>
      <c r="AM15" s="1"/>
      <c r="AN15" s="10"/>
      <c r="AR15" s="56"/>
      <c r="AS15" s="49"/>
      <c r="AT15" s="1"/>
      <c r="AU15" s="1"/>
      <c r="AV15" s="1"/>
      <c r="AW15" s="1"/>
      <c r="AX15" s="1"/>
      <c r="AY15" s="1"/>
      <c r="AZ15" s="10"/>
    </row>
    <row r="16" spans="2:53" ht="12.75" customHeight="1" x14ac:dyDescent="0.25">
      <c r="B16" s="56"/>
      <c r="C16" s="49"/>
      <c r="D16" s="1"/>
      <c r="E16" s="1"/>
      <c r="F16" s="1"/>
      <c r="G16" s="1"/>
      <c r="H16" s="10"/>
      <c r="K16" s="56"/>
      <c r="L16" s="49"/>
      <c r="M16" s="1"/>
      <c r="N16" s="1"/>
      <c r="O16" s="1"/>
      <c r="P16" s="1"/>
      <c r="Q16" s="1"/>
      <c r="R16" s="10"/>
      <c r="V16" s="56"/>
      <c r="W16" s="49"/>
      <c r="X16" s="1"/>
      <c r="Y16" s="1"/>
      <c r="Z16" s="1"/>
      <c r="AA16" s="1"/>
      <c r="AB16" s="1"/>
      <c r="AC16" s="1"/>
      <c r="AD16" s="10"/>
      <c r="AH16" s="56"/>
      <c r="AI16" s="49"/>
      <c r="AJ16" s="1"/>
      <c r="AK16" s="1"/>
      <c r="AL16" s="1"/>
      <c r="AM16" s="1"/>
      <c r="AN16" s="10"/>
      <c r="AR16" s="56"/>
      <c r="AS16" s="49"/>
      <c r="AT16" s="1"/>
      <c r="AU16" s="1"/>
      <c r="AV16" s="1"/>
      <c r="AW16" s="1"/>
      <c r="AX16" s="1"/>
      <c r="AY16" s="1"/>
      <c r="AZ16" s="10"/>
    </row>
    <row r="17" spans="2:52" ht="12.75" customHeight="1" x14ac:dyDescent="0.25">
      <c r="B17" s="56"/>
      <c r="C17" s="49"/>
      <c r="D17" s="1"/>
      <c r="E17" s="1"/>
      <c r="F17" s="1"/>
      <c r="G17" s="1"/>
      <c r="H17" s="10"/>
      <c r="K17" s="56"/>
      <c r="L17" s="49"/>
      <c r="M17" s="1"/>
      <c r="N17" s="1"/>
      <c r="O17" s="1"/>
      <c r="P17" s="1"/>
      <c r="Q17" s="1"/>
      <c r="R17" s="10"/>
      <c r="V17" s="56"/>
      <c r="W17" s="49"/>
      <c r="X17" s="1"/>
      <c r="Y17" s="1"/>
      <c r="Z17" s="1"/>
      <c r="AA17" s="1"/>
      <c r="AB17" s="1"/>
      <c r="AC17" s="1"/>
      <c r="AD17" s="10"/>
      <c r="AH17" s="56"/>
      <c r="AI17" s="49"/>
      <c r="AJ17" s="1"/>
      <c r="AK17" s="1"/>
      <c r="AL17" s="1"/>
      <c r="AM17" s="1"/>
      <c r="AN17" s="10"/>
      <c r="AR17" s="56"/>
      <c r="AS17" s="49"/>
      <c r="AT17" s="1"/>
      <c r="AU17" s="1"/>
      <c r="AV17" s="1"/>
      <c r="AW17" s="1"/>
      <c r="AX17" s="1"/>
      <c r="AY17" s="1"/>
      <c r="AZ17" s="10"/>
    </row>
    <row r="18" spans="2:52" ht="12.75" customHeight="1" x14ac:dyDescent="0.25">
      <c r="B18" s="56"/>
      <c r="C18" s="49"/>
      <c r="D18" s="1"/>
      <c r="E18" s="1"/>
      <c r="F18" s="1"/>
      <c r="G18" s="1"/>
      <c r="H18" s="10"/>
      <c r="K18" s="56"/>
      <c r="L18" s="49"/>
      <c r="M18" s="1"/>
      <c r="N18" s="1"/>
      <c r="O18" s="1"/>
      <c r="P18" s="1"/>
      <c r="Q18" s="1"/>
      <c r="R18" s="10"/>
      <c r="V18" s="56"/>
      <c r="W18" s="49"/>
      <c r="X18" s="1"/>
      <c r="Y18" s="1"/>
      <c r="Z18" s="1"/>
      <c r="AA18" s="1"/>
      <c r="AB18" s="1"/>
      <c r="AC18" s="1"/>
      <c r="AD18" s="10"/>
      <c r="AH18" s="56"/>
      <c r="AI18" s="49"/>
      <c r="AJ18" s="1"/>
      <c r="AK18" s="1"/>
      <c r="AL18" s="1"/>
      <c r="AM18" s="1"/>
      <c r="AN18" s="10"/>
      <c r="AR18" s="56"/>
      <c r="AS18" s="49"/>
      <c r="AT18" s="1"/>
      <c r="AU18" s="1"/>
      <c r="AV18" s="1"/>
      <c r="AW18" s="1"/>
      <c r="AX18" s="1"/>
      <c r="AY18" s="1"/>
      <c r="AZ18" s="10"/>
    </row>
    <row r="19" spans="2:52" ht="12.75" customHeight="1" x14ac:dyDescent="0.25">
      <c r="B19" s="56"/>
      <c r="C19" s="49"/>
      <c r="D19" s="1"/>
      <c r="E19" s="1"/>
      <c r="F19" s="1"/>
      <c r="G19" s="1"/>
      <c r="H19" s="10"/>
      <c r="K19" s="56"/>
      <c r="L19" s="49"/>
      <c r="M19" s="1"/>
      <c r="N19" s="1"/>
      <c r="O19" s="1"/>
      <c r="P19" s="1"/>
      <c r="Q19" s="1"/>
      <c r="R19" s="10"/>
      <c r="V19" s="56"/>
      <c r="W19" s="49" t="s">
        <v>0</v>
      </c>
      <c r="X19" s="1"/>
      <c r="Y19" s="1"/>
      <c r="Z19" s="1"/>
      <c r="AA19" s="1"/>
      <c r="AB19" s="1"/>
      <c r="AC19" s="1"/>
      <c r="AD19" s="10"/>
      <c r="AH19" s="56"/>
      <c r="AI19" s="49"/>
      <c r="AJ19" s="1"/>
      <c r="AK19" s="1"/>
      <c r="AL19" s="1"/>
      <c r="AM19" s="1"/>
      <c r="AN19" s="10"/>
      <c r="AR19" s="56"/>
      <c r="AS19" s="49"/>
      <c r="AT19" s="1"/>
      <c r="AU19" s="1"/>
      <c r="AV19" s="1"/>
      <c r="AW19" s="1"/>
      <c r="AX19" s="1"/>
      <c r="AY19" s="1"/>
      <c r="AZ19" s="10"/>
    </row>
    <row r="20" spans="2:52" ht="12.75" customHeight="1" x14ac:dyDescent="0.25">
      <c r="B20" s="56"/>
      <c r="C20" s="49"/>
      <c r="D20" s="1"/>
      <c r="E20" s="1"/>
      <c r="F20" s="1"/>
      <c r="G20" s="1"/>
      <c r="H20" s="10"/>
      <c r="K20" s="56"/>
      <c r="L20" s="49"/>
      <c r="M20" s="1"/>
      <c r="N20" s="1"/>
      <c r="O20" s="1"/>
      <c r="P20" s="1"/>
      <c r="Q20" s="1"/>
      <c r="R20" s="10"/>
      <c r="V20" s="56"/>
      <c r="W20" s="49"/>
      <c r="X20" s="1"/>
      <c r="Y20" s="1"/>
      <c r="Z20" s="1"/>
      <c r="AA20" s="1"/>
      <c r="AB20" s="1"/>
      <c r="AC20" s="1"/>
      <c r="AD20" s="10"/>
      <c r="AH20" s="56"/>
      <c r="AI20" s="49"/>
      <c r="AJ20" s="1"/>
      <c r="AK20" s="1"/>
      <c r="AL20" s="1"/>
      <c r="AM20" s="1"/>
      <c r="AN20" s="10"/>
      <c r="AR20" s="56"/>
      <c r="AS20" s="49"/>
      <c r="AT20" s="1"/>
      <c r="AU20" s="1"/>
      <c r="AV20" s="1"/>
      <c r="AW20" s="1"/>
      <c r="AX20" s="1"/>
      <c r="AY20" s="1"/>
      <c r="AZ20" s="10"/>
    </row>
    <row r="21" spans="2:52" ht="12.75" customHeight="1" x14ac:dyDescent="0.25">
      <c r="B21" s="56"/>
      <c r="C21" s="49"/>
      <c r="D21" s="1"/>
      <c r="E21" s="1"/>
      <c r="F21" s="1"/>
      <c r="G21" s="1"/>
      <c r="H21" s="10"/>
      <c r="K21" s="56"/>
      <c r="L21" s="49"/>
      <c r="M21" s="1"/>
      <c r="N21" s="1"/>
      <c r="O21" s="1"/>
      <c r="P21" s="1"/>
      <c r="Q21" s="1"/>
      <c r="R21" s="10"/>
      <c r="V21" s="56"/>
      <c r="W21" s="49"/>
      <c r="X21" s="1"/>
      <c r="Y21" s="1"/>
      <c r="Z21" s="1"/>
      <c r="AA21" s="1"/>
      <c r="AB21" s="1"/>
      <c r="AC21" s="1"/>
      <c r="AD21" s="10"/>
      <c r="AH21" s="56"/>
      <c r="AI21" s="49"/>
      <c r="AJ21" s="1"/>
      <c r="AK21" s="1"/>
      <c r="AL21" s="1"/>
      <c r="AM21" s="1"/>
      <c r="AN21" s="10"/>
      <c r="AR21" s="56"/>
      <c r="AS21" s="49"/>
      <c r="AT21" s="1"/>
      <c r="AU21" s="1"/>
      <c r="AV21" s="1"/>
      <c r="AW21" s="1"/>
      <c r="AX21" s="1"/>
      <c r="AY21" s="1"/>
      <c r="AZ21" s="10"/>
    </row>
    <row r="22" spans="2:52" ht="12.75" customHeight="1" x14ac:dyDescent="0.25">
      <c r="B22" s="56"/>
      <c r="C22" s="49" t="s">
        <v>1</v>
      </c>
      <c r="D22" s="1"/>
      <c r="E22" s="1"/>
      <c r="F22" s="1"/>
      <c r="G22" s="1"/>
      <c r="H22" s="10"/>
      <c r="K22" s="56"/>
      <c r="L22" s="49" t="s">
        <v>1</v>
      </c>
      <c r="M22" s="1"/>
      <c r="N22" s="1"/>
      <c r="O22" s="1"/>
      <c r="P22" s="1"/>
      <c r="Q22" s="1"/>
      <c r="R22" s="10"/>
      <c r="V22" s="56"/>
      <c r="W22" s="49"/>
      <c r="X22" s="1"/>
      <c r="Y22" s="1"/>
      <c r="Z22" s="1"/>
      <c r="AA22" s="1"/>
      <c r="AB22" s="1"/>
      <c r="AC22" s="1"/>
      <c r="AD22" s="10"/>
      <c r="AH22" s="56"/>
      <c r="AI22" s="49" t="s">
        <v>1</v>
      </c>
      <c r="AJ22" s="1"/>
      <c r="AK22" s="1"/>
      <c r="AL22" s="1"/>
      <c r="AM22" s="1"/>
      <c r="AN22" s="10"/>
      <c r="AR22" s="56"/>
      <c r="AS22" s="49" t="s">
        <v>1</v>
      </c>
      <c r="AT22" s="1"/>
      <c r="AU22" s="1"/>
      <c r="AV22" s="1"/>
      <c r="AW22" s="1"/>
      <c r="AX22" s="1"/>
      <c r="AY22" s="1"/>
      <c r="AZ22" s="10"/>
    </row>
    <row r="23" spans="2:52" ht="12.75" customHeight="1" x14ac:dyDescent="0.25">
      <c r="B23" s="56"/>
      <c r="C23" s="49"/>
      <c r="D23" s="1"/>
      <c r="E23" s="1"/>
      <c r="F23" s="1"/>
      <c r="G23" s="1"/>
      <c r="H23" s="10"/>
      <c r="K23" s="56"/>
      <c r="L23" s="49"/>
      <c r="M23" s="1"/>
      <c r="N23" s="1"/>
      <c r="O23" s="1"/>
      <c r="P23" s="1"/>
      <c r="Q23" s="1"/>
      <c r="R23" s="10"/>
      <c r="V23" s="56"/>
      <c r="W23" s="49"/>
      <c r="X23" s="1"/>
      <c r="Y23" s="1"/>
      <c r="Z23" s="1"/>
      <c r="AA23" s="1"/>
      <c r="AB23" s="1"/>
      <c r="AC23" s="1"/>
      <c r="AD23" s="10"/>
      <c r="AH23" s="56"/>
      <c r="AI23" s="49"/>
      <c r="AJ23" s="1"/>
      <c r="AK23" s="1"/>
      <c r="AL23" s="1"/>
      <c r="AM23" s="1"/>
      <c r="AN23" s="10"/>
      <c r="AR23" s="56"/>
      <c r="AS23" s="49"/>
      <c r="AT23" s="1"/>
      <c r="AU23" s="1"/>
      <c r="AV23" s="1"/>
      <c r="AW23" s="1"/>
      <c r="AX23" s="1"/>
      <c r="AY23" s="1"/>
      <c r="AZ23" s="10"/>
    </row>
    <row r="24" spans="2:52" ht="12.75" customHeight="1" x14ac:dyDescent="0.25">
      <c r="B24" s="56"/>
      <c r="C24" s="49"/>
      <c r="D24" s="1"/>
      <c r="E24" s="1"/>
      <c r="F24" s="1"/>
      <c r="G24" s="1"/>
      <c r="H24" s="10"/>
      <c r="K24" s="56"/>
      <c r="L24" s="49"/>
      <c r="M24" s="1"/>
      <c r="N24" s="1"/>
      <c r="O24" s="1"/>
      <c r="P24" s="1"/>
      <c r="Q24" s="1"/>
      <c r="R24" s="10"/>
      <c r="V24" s="56"/>
      <c r="W24" s="49"/>
      <c r="X24" s="1"/>
      <c r="Y24" s="1"/>
      <c r="Z24" s="1"/>
      <c r="AA24" s="1"/>
      <c r="AB24" s="1"/>
      <c r="AC24" s="1"/>
      <c r="AD24" s="10"/>
      <c r="AH24" s="56"/>
      <c r="AI24" s="49"/>
      <c r="AJ24" s="1"/>
      <c r="AK24" s="1"/>
      <c r="AL24" s="1"/>
      <c r="AM24" s="1"/>
      <c r="AN24" s="10"/>
      <c r="AR24" s="56"/>
      <c r="AS24" s="49"/>
      <c r="AT24" s="1"/>
      <c r="AU24" s="1"/>
      <c r="AV24" s="1"/>
      <c r="AW24" s="1"/>
      <c r="AX24" s="1"/>
      <c r="AY24" s="1"/>
      <c r="AZ24" s="10"/>
    </row>
    <row r="25" spans="2:52" ht="12.75" customHeight="1" x14ac:dyDescent="0.25">
      <c r="B25" s="56"/>
      <c r="C25" s="49"/>
      <c r="D25" s="1"/>
      <c r="E25" s="1"/>
      <c r="F25" s="1"/>
      <c r="G25" s="1"/>
      <c r="H25" s="10"/>
      <c r="K25" s="56"/>
      <c r="L25" s="49"/>
      <c r="M25" s="1"/>
      <c r="N25" s="1"/>
      <c r="O25" s="1"/>
      <c r="P25" s="1"/>
      <c r="Q25" s="1"/>
      <c r="R25" s="10"/>
      <c r="V25" s="56"/>
      <c r="W25" s="49"/>
      <c r="X25" s="1"/>
      <c r="Y25" s="1"/>
      <c r="Z25" s="1"/>
      <c r="AA25" s="1"/>
      <c r="AB25" s="1"/>
      <c r="AC25" s="1"/>
      <c r="AD25" s="10"/>
      <c r="AH25" s="56"/>
      <c r="AI25" s="49"/>
      <c r="AJ25" s="1"/>
      <c r="AK25" s="1"/>
      <c r="AL25" s="1"/>
      <c r="AM25" s="1"/>
      <c r="AN25" s="10"/>
      <c r="AR25" s="56"/>
      <c r="AS25" s="49"/>
      <c r="AT25" s="1"/>
      <c r="AU25" s="1"/>
      <c r="AV25" s="1"/>
      <c r="AW25" s="1"/>
      <c r="AX25" s="1"/>
      <c r="AY25" s="1"/>
      <c r="AZ25" s="10"/>
    </row>
    <row r="26" spans="2:52" ht="12.75" customHeight="1" x14ac:dyDescent="0.25">
      <c r="B26" s="56"/>
      <c r="C26" s="49"/>
      <c r="D26" s="1"/>
      <c r="E26" s="1"/>
      <c r="F26" s="1"/>
      <c r="G26" s="1"/>
      <c r="H26" s="10"/>
      <c r="K26" s="56"/>
      <c r="L26" s="49"/>
      <c r="M26" s="1"/>
      <c r="N26" s="1"/>
      <c r="O26" s="1"/>
      <c r="P26" s="1"/>
      <c r="Q26" s="1"/>
      <c r="R26" s="10"/>
      <c r="V26" s="56"/>
      <c r="W26" s="49" t="s">
        <v>0</v>
      </c>
      <c r="X26" s="1"/>
      <c r="Y26" s="1"/>
      <c r="Z26" s="1"/>
      <c r="AA26" s="1"/>
      <c r="AB26" s="1"/>
      <c r="AC26" s="1"/>
      <c r="AD26" s="10"/>
      <c r="AH26" s="56"/>
      <c r="AI26" s="49"/>
      <c r="AJ26" s="1"/>
      <c r="AK26" s="1"/>
      <c r="AL26" s="1"/>
      <c r="AM26" s="1"/>
      <c r="AN26" s="10"/>
      <c r="AR26" s="56"/>
      <c r="AS26" s="49"/>
      <c r="AT26" s="1"/>
      <c r="AU26" s="1"/>
      <c r="AV26" s="1"/>
      <c r="AW26" s="1"/>
      <c r="AX26" s="1"/>
      <c r="AY26" s="1"/>
      <c r="AZ26" s="10"/>
    </row>
    <row r="27" spans="2:52" ht="12.75" customHeight="1" x14ac:dyDescent="0.25">
      <c r="B27" s="56"/>
      <c r="C27" s="49"/>
      <c r="D27" s="1"/>
      <c r="E27" s="1"/>
      <c r="F27" s="1"/>
      <c r="G27" s="1"/>
      <c r="H27" s="10"/>
      <c r="K27" s="56"/>
      <c r="L27" s="49"/>
      <c r="M27" s="1"/>
      <c r="N27" s="1"/>
      <c r="O27" s="1"/>
      <c r="P27" s="1"/>
      <c r="Q27" s="1"/>
      <c r="R27" s="10"/>
      <c r="V27" s="56"/>
      <c r="W27" s="49"/>
      <c r="X27" s="1"/>
      <c r="Y27" s="1"/>
      <c r="Z27" s="1"/>
      <c r="AA27" s="1"/>
      <c r="AB27" s="1"/>
      <c r="AC27" s="1"/>
      <c r="AD27" s="10"/>
      <c r="AH27" s="56"/>
      <c r="AI27" s="49"/>
      <c r="AJ27" s="1"/>
      <c r="AK27" s="1"/>
      <c r="AL27" s="1"/>
      <c r="AM27" s="1"/>
      <c r="AN27" s="10"/>
      <c r="AR27" s="56"/>
      <c r="AS27" s="49"/>
      <c r="AT27" s="1"/>
      <c r="AU27" s="1"/>
      <c r="AV27" s="1"/>
      <c r="AW27" s="1"/>
      <c r="AX27" s="1"/>
      <c r="AY27" s="1"/>
      <c r="AZ27" s="10"/>
    </row>
    <row r="28" spans="2:52" ht="12.75" customHeight="1" x14ac:dyDescent="0.25">
      <c r="B28" s="56"/>
      <c r="C28" s="49"/>
      <c r="D28" s="1"/>
      <c r="E28" s="1"/>
      <c r="F28" s="1"/>
      <c r="G28" s="1"/>
      <c r="H28" s="10"/>
      <c r="K28" s="56"/>
      <c r="L28" s="49"/>
      <c r="M28" s="1"/>
      <c r="N28" s="1"/>
      <c r="O28" s="1"/>
      <c r="P28" s="1"/>
      <c r="Q28" s="1"/>
      <c r="R28" s="10"/>
      <c r="V28" s="56"/>
      <c r="W28" s="49"/>
      <c r="X28" s="1"/>
      <c r="Y28" s="1"/>
      <c r="Z28" s="1"/>
      <c r="AA28" s="1"/>
      <c r="AB28" s="1"/>
      <c r="AC28" s="1"/>
      <c r="AD28" s="10"/>
      <c r="AH28" s="56"/>
      <c r="AI28" s="49"/>
      <c r="AJ28" s="1"/>
      <c r="AK28" s="1"/>
      <c r="AL28" s="1"/>
      <c r="AM28" s="1"/>
      <c r="AN28" s="10"/>
      <c r="AR28" s="56"/>
      <c r="AS28" s="49"/>
      <c r="AT28" s="1"/>
      <c r="AU28" s="1"/>
      <c r="AV28" s="1"/>
      <c r="AW28" s="1"/>
      <c r="AX28" s="1"/>
      <c r="AY28" s="1"/>
      <c r="AZ28" s="10"/>
    </row>
    <row r="29" spans="2:52" ht="12.75" customHeight="1" x14ac:dyDescent="0.25">
      <c r="B29" s="56"/>
      <c r="C29" s="49"/>
      <c r="D29" s="1"/>
      <c r="E29" s="1"/>
      <c r="F29" s="1"/>
      <c r="G29" s="1"/>
      <c r="H29" s="10"/>
      <c r="K29" s="56"/>
      <c r="L29" s="49"/>
      <c r="M29" s="1"/>
      <c r="N29" s="1"/>
      <c r="O29" s="1"/>
      <c r="P29" s="1"/>
      <c r="Q29" s="1"/>
      <c r="R29" s="10"/>
      <c r="V29" s="56"/>
      <c r="W29" s="49"/>
      <c r="X29" s="1"/>
      <c r="Y29" s="1"/>
      <c r="Z29" s="1"/>
      <c r="AA29" s="1"/>
      <c r="AB29" s="1"/>
      <c r="AC29" s="1"/>
      <c r="AD29" s="10"/>
      <c r="AH29" s="56"/>
      <c r="AI29" s="49"/>
      <c r="AJ29" s="1"/>
      <c r="AK29" s="1"/>
      <c r="AL29" s="1"/>
      <c r="AM29" s="1"/>
      <c r="AN29" s="10"/>
      <c r="AR29" s="56"/>
      <c r="AS29" s="49"/>
      <c r="AT29" s="1"/>
      <c r="AU29" s="1"/>
      <c r="AV29" s="1"/>
      <c r="AW29" s="1"/>
      <c r="AX29" s="1"/>
      <c r="AY29" s="1"/>
      <c r="AZ29" s="10"/>
    </row>
    <row r="30" spans="2:52" ht="12.75" customHeight="1" x14ac:dyDescent="0.25">
      <c r="B30" s="56"/>
      <c r="C30" s="49"/>
      <c r="D30" s="1"/>
      <c r="E30" s="1"/>
      <c r="F30" s="1"/>
      <c r="G30" s="1"/>
      <c r="H30" s="10"/>
      <c r="K30" s="56"/>
      <c r="L30" s="49"/>
      <c r="M30" s="1"/>
      <c r="N30" s="1"/>
      <c r="O30" s="1"/>
      <c r="P30" s="1"/>
      <c r="Q30" s="1"/>
      <c r="R30" s="10"/>
      <c r="V30" s="56"/>
      <c r="W30" s="49"/>
      <c r="X30" s="1"/>
      <c r="Y30" s="1"/>
      <c r="Z30" s="1"/>
      <c r="AA30" s="1"/>
      <c r="AB30" s="1"/>
      <c r="AC30" s="1"/>
      <c r="AD30" s="10"/>
      <c r="AH30" s="56"/>
      <c r="AI30" s="49"/>
      <c r="AJ30" s="1"/>
      <c r="AK30" s="1"/>
      <c r="AL30" s="1"/>
      <c r="AM30" s="1"/>
      <c r="AN30" s="10"/>
      <c r="AR30" s="56"/>
      <c r="AS30" s="49"/>
      <c r="AT30" s="1"/>
      <c r="AU30" s="1"/>
      <c r="AV30" s="1"/>
      <c r="AW30" s="1"/>
      <c r="AX30" s="1"/>
      <c r="AY30" s="1"/>
      <c r="AZ30" s="10"/>
    </row>
    <row r="31" spans="2:52" ht="12.75" customHeight="1" x14ac:dyDescent="0.25">
      <c r="B31" s="56"/>
      <c r="C31" s="49"/>
      <c r="D31" s="1"/>
      <c r="E31" s="1"/>
      <c r="F31" s="1"/>
      <c r="G31" s="1"/>
      <c r="H31" s="10"/>
      <c r="K31" s="56"/>
      <c r="L31" s="49"/>
      <c r="M31" s="1"/>
      <c r="N31" s="1"/>
      <c r="O31" s="1"/>
      <c r="P31" s="1"/>
      <c r="Q31" s="1"/>
      <c r="R31" s="10"/>
      <c r="V31" s="56"/>
      <c r="W31" s="49"/>
      <c r="X31" s="1"/>
      <c r="Y31" s="1"/>
      <c r="Z31" s="1"/>
      <c r="AA31" s="1"/>
      <c r="AB31" s="1"/>
      <c r="AC31" s="1"/>
      <c r="AD31" s="10"/>
      <c r="AH31" s="56"/>
      <c r="AI31" s="49"/>
      <c r="AJ31" s="1"/>
      <c r="AK31" s="1"/>
      <c r="AL31" s="1"/>
      <c r="AM31" s="1"/>
      <c r="AN31" s="10"/>
      <c r="AR31" s="56"/>
      <c r="AS31" s="49"/>
      <c r="AT31" s="1"/>
      <c r="AU31" s="1"/>
      <c r="AV31" s="1"/>
      <c r="AW31" s="1"/>
      <c r="AX31" s="1"/>
      <c r="AY31" s="1"/>
      <c r="AZ31" s="10"/>
    </row>
    <row r="32" spans="2:52" ht="12.75" customHeight="1" x14ac:dyDescent="0.25">
      <c r="B32" s="56"/>
      <c r="C32" s="49" t="s">
        <v>1</v>
      </c>
      <c r="D32" s="1"/>
      <c r="E32" s="1"/>
      <c r="F32" s="1"/>
      <c r="G32" s="1"/>
      <c r="H32" s="10"/>
      <c r="K32" s="56"/>
      <c r="L32" s="49" t="s">
        <v>1</v>
      </c>
      <c r="M32" s="1"/>
      <c r="N32" s="1"/>
      <c r="O32" s="1"/>
      <c r="P32" s="1"/>
      <c r="Q32" s="1"/>
      <c r="R32" s="10"/>
      <c r="V32" s="56"/>
      <c r="W32" s="49"/>
      <c r="X32" s="1"/>
      <c r="Y32" s="1"/>
      <c r="Z32" s="1"/>
      <c r="AA32" s="1"/>
      <c r="AB32" s="1"/>
      <c r="AC32" s="1"/>
      <c r="AD32" s="10"/>
      <c r="AH32" s="56"/>
      <c r="AI32" s="49"/>
      <c r="AJ32" s="1"/>
      <c r="AK32" s="1"/>
      <c r="AL32" s="1"/>
      <c r="AM32" s="1"/>
      <c r="AN32" s="10"/>
      <c r="AR32" s="56"/>
      <c r="AS32" s="49"/>
      <c r="AT32" s="1"/>
      <c r="AU32" s="1"/>
      <c r="AV32" s="1"/>
      <c r="AW32" s="1"/>
      <c r="AX32" s="1"/>
      <c r="AY32" s="1"/>
      <c r="AZ32" s="10"/>
    </row>
    <row r="33" spans="2:53" ht="12.75" customHeight="1" x14ac:dyDescent="0.25">
      <c r="B33" s="56"/>
      <c r="C33" s="49"/>
      <c r="D33" s="1"/>
      <c r="E33" s="1"/>
      <c r="F33" s="1"/>
      <c r="G33" s="1"/>
      <c r="H33" s="10"/>
      <c r="K33" s="56"/>
      <c r="L33" s="49"/>
      <c r="M33" s="1"/>
      <c r="N33" s="1"/>
      <c r="O33" s="1"/>
      <c r="P33" s="1"/>
      <c r="Q33" s="1"/>
      <c r="R33" s="10"/>
      <c r="V33" s="56"/>
      <c r="W33" s="49" t="s">
        <v>0</v>
      </c>
      <c r="X33" s="1"/>
      <c r="Y33" s="1"/>
      <c r="Z33" s="1"/>
      <c r="AA33" s="1"/>
      <c r="AB33" s="1"/>
      <c r="AC33" s="1"/>
      <c r="AD33" s="10"/>
      <c r="AH33" s="56"/>
      <c r="AI33" s="49"/>
      <c r="AJ33" s="1"/>
      <c r="AK33" s="1"/>
      <c r="AL33" s="1"/>
      <c r="AM33" s="1"/>
      <c r="AN33" s="10"/>
      <c r="AR33" s="56"/>
      <c r="AS33" s="49"/>
      <c r="AT33" s="1"/>
      <c r="AU33" s="1"/>
      <c r="AV33" s="1"/>
      <c r="AW33" s="1"/>
      <c r="AX33" s="1"/>
      <c r="AY33" s="1"/>
      <c r="AZ33" s="10"/>
    </row>
    <row r="34" spans="2:53" ht="12.75" customHeight="1" x14ac:dyDescent="0.25">
      <c r="B34" s="56"/>
      <c r="C34" s="49"/>
      <c r="D34" s="1"/>
      <c r="E34" s="1"/>
      <c r="F34" s="1"/>
      <c r="G34" s="1"/>
      <c r="H34" s="10"/>
      <c r="K34" s="56"/>
      <c r="L34" s="49"/>
      <c r="M34" s="1"/>
      <c r="N34" s="1"/>
      <c r="O34" s="1"/>
      <c r="P34" s="1"/>
      <c r="Q34" s="1"/>
      <c r="R34" s="10"/>
      <c r="V34" s="56"/>
      <c r="W34" s="49"/>
      <c r="X34" s="1"/>
      <c r="Y34" s="1"/>
      <c r="Z34" s="1"/>
      <c r="AA34" s="1"/>
      <c r="AB34" s="1"/>
      <c r="AC34" s="1"/>
      <c r="AD34" s="10"/>
      <c r="AH34" s="56"/>
      <c r="AI34" s="49"/>
      <c r="AJ34" s="1"/>
      <c r="AK34" s="1"/>
      <c r="AL34" s="1"/>
      <c r="AM34" s="1"/>
      <c r="AN34" s="10"/>
      <c r="AR34" s="56"/>
      <c r="AS34" s="49"/>
      <c r="AT34" s="1"/>
      <c r="AU34" s="1"/>
      <c r="AV34" s="1"/>
      <c r="AW34" s="1"/>
      <c r="AX34" s="1"/>
      <c r="AY34" s="1"/>
      <c r="AZ34" s="10"/>
    </row>
    <row r="35" spans="2:53" ht="12.75" customHeight="1" x14ac:dyDescent="0.25">
      <c r="B35" s="56"/>
      <c r="C35" s="49"/>
      <c r="D35" s="1"/>
      <c r="E35" s="1"/>
      <c r="F35" s="1"/>
      <c r="G35" s="1"/>
      <c r="H35" s="10"/>
      <c r="K35" s="56"/>
      <c r="L35" s="49"/>
      <c r="M35" s="1"/>
      <c r="N35" s="1"/>
      <c r="O35" s="1"/>
      <c r="P35" s="1"/>
      <c r="Q35" s="1"/>
      <c r="R35" s="10"/>
      <c r="V35" s="56"/>
      <c r="W35" s="49"/>
      <c r="X35" s="1"/>
      <c r="Y35" s="1"/>
      <c r="Z35" s="1"/>
      <c r="AA35" s="1"/>
      <c r="AB35" s="1"/>
      <c r="AC35" s="1"/>
      <c r="AD35" s="10"/>
      <c r="AH35" s="56"/>
      <c r="AI35" s="49"/>
      <c r="AJ35" s="1"/>
      <c r="AK35" s="1"/>
      <c r="AL35" s="1"/>
      <c r="AM35" s="1"/>
      <c r="AN35" s="10"/>
      <c r="AR35" s="56"/>
      <c r="AS35" s="49"/>
      <c r="AT35" s="1"/>
      <c r="AU35" s="1"/>
      <c r="AV35" s="1"/>
      <c r="AW35" s="1"/>
      <c r="AX35" s="1"/>
      <c r="AY35" s="1"/>
      <c r="AZ35" s="10"/>
    </row>
    <row r="36" spans="2:53" ht="12.75" customHeight="1" x14ac:dyDescent="0.25">
      <c r="B36" s="56"/>
      <c r="C36" s="49"/>
      <c r="D36" s="1"/>
      <c r="E36" s="1"/>
      <c r="F36" s="1"/>
      <c r="G36" s="1"/>
      <c r="H36" s="10"/>
      <c r="K36" s="56"/>
      <c r="L36" s="49"/>
      <c r="M36" s="1"/>
      <c r="N36" s="1"/>
      <c r="O36" s="1"/>
      <c r="P36" s="1"/>
      <c r="Q36" s="1"/>
      <c r="R36" s="10"/>
      <c r="V36" s="56"/>
      <c r="W36" s="49"/>
      <c r="X36" s="1"/>
      <c r="Y36" s="1"/>
      <c r="Z36" s="1"/>
      <c r="AA36" s="1"/>
      <c r="AB36" s="1"/>
      <c r="AC36" s="1"/>
      <c r="AD36" s="10"/>
      <c r="AH36" s="56"/>
      <c r="AI36" s="49"/>
      <c r="AJ36" s="1"/>
      <c r="AK36" s="1"/>
      <c r="AL36" s="1"/>
      <c r="AM36" s="1"/>
      <c r="AN36" s="10"/>
      <c r="AR36" s="56"/>
      <c r="AS36" s="49"/>
      <c r="AT36" s="1"/>
      <c r="AU36" s="1"/>
      <c r="AV36" s="1"/>
      <c r="AW36" s="1"/>
      <c r="AX36" s="1"/>
      <c r="AY36" s="1"/>
      <c r="AZ36" s="10"/>
    </row>
    <row r="37" spans="2:53" ht="12.75" customHeight="1" x14ac:dyDescent="0.25">
      <c r="B37" s="56"/>
      <c r="C37" s="49"/>
      <c r="D37" s="1"/>
      <c r="E37" s="1"/>
      <c r="F37" s="1"/>
      <c r="G37" s="1"/>
      <c r="H37" s="10"/>
      <c r="K37" s="56"/>
      <c r="L37" s="49"/>
      <c r="M37" s="1"/>
      <c r="N37" s="1"/>
      <c r="O37" s="1"/>
      <c r="P37" s="1"/>
      <c r="Q37" s="1"/>
      <c r="R37" s="10"/>
      <c r="V37" s="56"/>
      <c r="W37" s="49"/>
      <c r="X37" s="1"/>
      <c r="Y37" s="1"/>
      <c r="Z37" s="1"/>
      <c r="AA37" s="1"/>
      <c r="AB37" s="1"/>
      <c r="AC37" s="1"/>
      <c r="AD37" s="10"/>
      <c r="AH37" s="56"/>
      <c r="AI37" s="49"/>
      <c r="AJ37" s="1"/>
      <c r="AK37" s="1"/>
      <c r="AL37" s="1"/>
      <c r="AM37" s="1"/>
      <c r="AN37" s="10"/>
      <c r="AR37" s="56"/>
      <c r="AS37" s="49"/>
      <c r="AT37" s="1"/>
      <c r="AU37" s="1"/>
      <c r="AV37" s="1"/>
      <c r="AW37" s="1"/>
      <c r="AX37" s="1"/>
      <c r="AY37" s="1"/>
      <c r="AZ37" s="10"/>
    </row>
    <row r="38" spans="2:53" ht="12.75" customHeight="1" x14ac:dyDescent="0.25">
      <c r="B38" s="56"/>
      <c r="C38" s="49"/>
      <c r="D38" s="1"/>
      <c r="E38" s="1"/>
      <c r="F38" s="1"/>
      <c r="G38" s="1"/>
      <c r="H38" s="10"/>
      <c r="K38" s="56"/>
      <c r="L38" s="49"/>
      <c r="M38" s="1"/>
      <c r="N38" s="1"/>
      <c r="O38" s="1"/>
      <c r="P38" s="1"/>
      <c r="Q38" s="1"/>
      <c r="R38" s="10"/>
      <c r="V38" s="56"/>
      <c r="W38" s="49"/>
      <c r="X38" s="1"/>
      <c r="Y38" s="1"/>
      <c r="Z38" s="1"/>
      <c r="AA38" s="1"/>
      <c r="AB38" s="1"/>
      <c r="AC38" s="1"/>
      <c r="AD38" s="10"/>
      <c r="AH38" s="56"/>
      <c r="AI38" s="49"/>
      <c r="AJ38" s="1"/>
      <c r="AK38" s="1"/>
      <c r="AL38" s="1"/>
      <c r="AM38" s="1"/>
      <c r="AN38" s="10"/>
      <c r="AR38" s="56"/>
      <c r="AS38" s="49"/>
      <c r="AT38" s="1"/>
      <c r="AU38" s="1"/>
      <c r="AV38" s="1"/>
      <c r="AW38" s="1"/>
      <c r="AX38" s="1"/>
      <c r="AY38" s="1"/>
      <c r="AZ38" s="10"/>
    </row>
    <row r="39" spans="2:53" ht="12.75" customHeight="1" x14ac:dyDescent="0.25">
      <c r="B39" s="56"/>
      <c r="C39" s="49"/>
      <c r="D39" s="1"/>
      <c r="E39" s="1"/>
      <c r="F39" s="1"/>
      <c r="G39" s="1"/>
      <c r="H39" s="10"/>
      <c r="K39" s="56"/>
      <c r="L39" s="49"/>
      <c r="M39" s="1"/>
      <c r="N39" s="1"/>
      <c r="O39" s="1"/>
      <c r="P39" s="1"/>
      <c r="Q39" s="1"/>
      <c r="R39" s="10"/>
      <c r="V39" s="56"/>
      <c r="W39" s="49"/>
      <c r="X39" s="1"/>
      <c r="Y39" s="1"/>
      <c r="Z39" s="1"/>
      <c r="AA39" s="1"/>
      <c r="AB39" s="1"/>
      <c r="AC39" s="1"/>
      <c r="AD39" s="10"/>
      <c r="AH39" s="56"/>
      <c r="AI39" s="49"/>
      <c r="AJ39" s="1"/>
      <c r="AK39" s="1"/>
      <c r="AL39" s="1"/>
      <c r="AM39" s="1"/>
      <c r="AN39" s="10"/>
      <c r="AR39" s="56"/>
      <c r="AS39" s="49"/>
      <c r="AT39" s="1"/>
      <c r="AU39" s="1"/>
      <c r="AV39" s="1"/>
      <c r="AW39" s="1"/>
      <c r="AX39" s="1"/>
      <c r="AY39" s="1"/>
      <c r="AZ39" s="10"/>
    </row>
    <row r="40" spans="2:53" ht="12.75" customHeight="1" x14ac:dyDescent="0.25">
      <c r="B40" s="56"/>
      <c r="C40" s="49"/>
      <c r="D40" s="1"/>
      <c r="E40" s="1"/>
      <c r="F40" s="1"/>
      <c r="G40" s="1"/>
      <c r="H40" s="10"/>
      <c r="K40" s="56"/>
      <c r="L40" s="49"/>
      <c r="M40" s="1"/>
      <c r="N40" s="1"/>
      <c r="O40" s="1"/>
      <c r="P40" s="1"/>
      <c r="Q40" s="1"/>
      <c r="R40" s="10"/>
      <c r="V40" s="56"/>
      <c r="W40" s="11"/>
      <c r="X40" s="1"/>
      <c r="Y40" s="1"/>
      <c r="Z40" s="1"/>
      <c r="AA40" s="1"/>
      <c r="AB40" s="1"/>
      <c r="AC40" s="1"/>
      <c r="AD40" s="10"/>
      <c r="AH40" s="56"/>
      <c r="AI40" s="11"/>
      <c r="AJ40" s="1"/>
      <c r="AK40" s="1"/>
      <c r="AL40" s="1"/>
      <c r="AM40" s="1"/>
      <c r="AN40" s="10"/>
      <c r="AR40" s="56"/>
      <c r="AS40" s="11"/>
      <c r="AT40" s="1"/>
      <c r="AU40" s="1"/>
      <c r="AV40" s="1"/>
      <c r="AW40" s="1"/>
      <c r="AX40" s="1"/>
      <c r="AY40" s="1"/>
      <c r="AZ40" s="10"/>
    </row>
    <row r="41" spans="2:53" ht="18" customHeight="1" thickBot="1" x14ac:dyDescent="0.3">
      <c r="B41" s="57"/>
      <c r="C41" s="50"/>
      <c r="D41" s="13"/>
      <c r="E41" s="13"/>
      <c r="F41" s="13"/>
      <c r="G41" s="13"/>
      <c r="H41" s="14"/>
      <c r="K41" s="57"/>
      <c r="L41" s="49"/>
      <c r="M41" s="1"/>
      <c r="N41" s="1"/>
      <c r="O41" s="1"/>
      <c r="P41" s="1"/>
      <c r="Q41" s="1"/>
      <c r="R41" s="10"/>
      <c r="V41" s="57"/>
      <c r="W41" s="11"/>
      <c r="X41" s="1"/>
      <c r="Y41" s="1"/>
      <c r="Z41" s="1"/>
      <c r="AA41" s="1"/>
      <c r="AB41" s="1"/>
      <c r="AC41" s="1"/>
      <c r="AD41" s="10"/>
      <c r="AH41" s="57"/>
      <c r="AI41" s="11"/>
      <c r="AJ41" s="1"/>
      <c r="AK41" s="1"/>
      <c r="AL41" s="1"/>
      <c r="AM41" s="1"/>
      <c r="AN41" s="10"/>
      <c r="AR41" s="57"/>
      <c r="AS41" s="11"/>
      <c r="AT41" s="1"/>
      <c r="AU41" s="1"/>
      <c r="AV41" s="1"/>
      <c r="AW41" s="1"/>
      <c r="AX41" s="1"/>
      <c r="AY41" s="1"/>
      <c r="AZ41" s="10"/>
    </row>
    <row r="42" spans="2:53" x14ac:dyDescent="0.25">
      <c r="C42" s="44" t="s">
        <v>36</v>
      </c>
      <c r="D42" s="45"/>
      <c r="E42" s="45"/>
      <c r="F42" s="45"/>
      <c r="G42" s="45"/>
      <c r="H42" s="15"/>
      <c r="I42">
        <f>H42/1.8*2</f>
        <v>0</v>
      </c>
      <c r="L42" s="46" t="s">
        <v>36</v>
      </c>
      <c r="M42" s="47"/>
      <c r="N42" s="47"/>
      <c r="O42" s="47"/>
      <c r="P42" s="47"/>
      <c r="Q42" s="48"/>
      <c r="R42" s="15"/>
      <c r="S42">
        <f>R42/1.8</f>
        <v>0</v>
      </c>
      <c r="T42">
        <f>ROUNDUP(S42,0)</f>
        <v>0</v>
      </c>
      <c r="W42" s="46" t="s">
        <v>36</v>
      </c>
      <c r="X42" s="47"/>
      <c r="Y42" s="47"/>
      <c r="Z42" s="47"/>
      <c r="AA42" s="47"/>
      <c r="AB42" s="47"/>
      <c r="AC42" s="47"/>
      <c r="AD42" s="15"/>
      <c r="AE42">
        <f>AD42/1.2</f>
        <v>0</v>
      </c>
      <c r="AF42">
        <f>ROUNDUP(AE42,0)</f>
        <v>0</v>
      </c>
      <c r="AI42" s="46" t="s">
        <v>36</v>
      </c>
      <c r="AJ42" s="47"/>
      <c r="AK42" s="47"/>
      <c r="AL42" s="47"/>
      <c r="AM42" s="47"/>
      <c r="AN42" s="15"/>
      <c r="AO42">
        <f>AN42/3.6</f>
        <v>0</v>
      </c>
      <c r="AS42" s="46" t="s">
        <v>36</v>
      </c>
      <c r="AT42" s="47"/>
      <c r="AU42" s="47"/>
      <c r="AV42" s="47"/>
      <c r="AW42" s="47"/>
      <c r="AX42" s="47"/>
      <c r="AY42" s="47"/>
      <c r="AZ42" s="15"/>
      <c r="BA42">
        <f>AZ42/3.6</f>
        <v>0</v>
      </c>
    </row>
    <row r="43" spans="2:53" x14ac:dyDescent="0.25">
      <c r="C43" s="34" t="s">
        <v>9</v>
      </c>
      <c r="D43" s="35"/>
      <c r="E43" s="35"/>
      <c r="F43" s="35"/>
      <c r="G43" s="36"/>
      <c r="H43" s="16">
        <f>I43</f>
        <v>0</v>
      </c>
      <c r="I43">
        <f>EVEN(I42)</f>
        <v>0</v>
      </c>
      <c r="L43" s="34" t="s">
        <v>12</v>
      </c>
      <c r="M43" s="35"/>
      <c r="N43" s="35"/>
      <c r="O43" s="35"/>
      <c r="P43" s="35"/>
      <c r="Q43" s="36"/>
      <c r="R43" s="17"/>
      <c r="S43">
        <f>R43/1.2</f>
        <v>0</v>
      </c>
      <c r="T43">
        <f>ROUNDUP(S43,0)</f>
        <v>0</v>
      </c>
      <c r="W43" s="34" t="s">
        <v>12</v>
      </c>
      <c r="X43" s="35"/>
      <c r="Y43" s="35"/>
      <c r="Z43" s="35"/>
      <c r="AA43" s="35"/>
      <c r="AB43" s="35"/>
      <c r="AC43" s="35"/>
      <c r="AD43" s="17"/>
      <c r="AE43">
        <f>AD43/1.8</f>
        <v>0</v>
      </c>
      <c r="AF43">
        <f>ROUNDUP(AE43,0)</f>
        <v>0</v>
      </c>
      <c r="AI43" s="39" t="s">
        <v>9</v>
      </c>
      <c r="AJ43" s="40"/>
      <c r="AK43" s="40"/>
      <c r="AL43" s="40"/>
      <c r="AM43" s="40"/>
      <c r="AN43" s="16">
        <f>AO43*5</f>
        <v>0</v>
      </c>
      <c r="AO43">
        <f>ROUNDUP(AO42,0)</f>
        <v>0</v>
      </c>
      <c r="AS43" s="39" t="s">
        <v>9</v>
      </c>
      <c r="AT43" s="40"/>
      <c r="AU43" s="40"/>
      <c r="AV43" s="40"/>
      <c r="AW43" s="40"/>
      <c r="AX43" s="40"/>
      <c r="AY43" s="40"/>
      <c r="AZ43" s="16">
        <f>BA43*7</f>
        <v>0</v>
      </c>
      <c r="BA43">
        <f>ROUNDUP(BA42,0)</f>
        <v>0</v>
      </c>
    </row>
    <row r="44" spans="2:53" ht="27.75" customHeight="1" x14ac:dyDescent="0.25">
      <c r="C44" s="41" t="s">
        <v>10</v>
      </c>
      <c r="D44" s="42"/>
      <c r="E44" s="42"/>
      <c r="F44" s="42"/>
      <c r="G44" s="42"/>
      <c r="H44" s="18">
        <f>H43/2*1.8</f>
        <v>0</v>
      </c>
      <c r="L44" s="39" t="s">
        <v>9</v>
      </c>
      <c r="M44" s="40"/>
      <c r="N44" s="40"/>
      <c r="O44" s="40"/>
      <c r="P44" s="40"/>
      <c r="Q44" s="43"/>
      <c r="R44" s="16">
        <f>T42*T43</f>
        <v>0</v>
      </c>
      <c r="W44" s="39" t="s">
        <v>9</v>
      </c>
      <c r="X44" s="40"/>
      <c r="Y44" s="40"/>
      <c r="Z44" s="40"/>
      <c r="AA44" s="40"/>
      <c r="AB44" s="40"/>
      <c r="AC44" s="40"/>
      <c r="AD44" s="16">
        <f>AF42*AF43</f>
        <v>0</v>
      </c>
      <c r="AI44" s="34" t="s">
        <v>13</v>
      </c>
      <c r="AJ44" s="35"/>
      <c r="AK44" s="35"/>
      <c r="AL44" s="35"/>
      <c r="AM44" s="35"/>
      <c r="AN44" s="16">
        <f>AN43/5*2*1.8</f>
        <v>0</v>
      </c>
      <c r="AS44" s="34" t="s">
        <v>13</v>
      </c>
      <c r="AT44" s="35"/>
      <c r="AU44" s="35"/>
      <c r="AV44" s="35"/>
      <c r="AW44" s="35"/>
      <c r="AX44" s="35"/>
      <c r="AY44" s="35"/>
      <c r="AZ44" s="16">
        <f>AZ43/7*2*1.8</f>
        <v>0</v>
      </c>
    </row>
    <row r="45" spans="2:53" ht="15.75" thickBot="1" x14ac:dyDescent="0.3">
      <c r="C45" s="32" t="s">
        <v>35</v>
      </c>
      <c r="D45" s="33"/>
      <c r="E45" s="33"/>
      <c r="F45" s="33"/>
      <c r="G45" s="33"/>
      <c r="H45" s="19">
        <f>IF(H43*2-4&gt;0,H43*2-4,0)</f>
        <v>0</v>
      </c>
      <c r="L45" s="34" t="s">
        <v>37</v>
      </c>
      <c r="M45" s="35"/>
      <c r="N45" s="35"/>
      <c r="O45" s="35"/>
      <c r="P45" s="35"/>
      <c r="Q45" s="36"/>
      <c r="R45" s="16">
        <f>T42*1.8</f>
        <v>0</v>
      </c>
      <c r="W45" s="34" t="s">
        <v>13</v>
      </c>
      <c r="X45" s="35"/>
      <c r="Y45" s="35"/>
      <c r="Z45" s="35"/>
      <c r="AA45" s="35"/>
      <c r="AB45" s="35"/>
      <c r="AC45" s="35"/>
      <c r="AD45" s="16">
        <f>AF42*1.2</f>
        <v>0</v>
      </c>
      <c r="AI45" s="34" t="s">
        <v>15</v>
      </c>
      <c r="AJ45" s="35"/>
      <c r="AK45" s="35"/>
      <c r="AL45" s="35"/>
      <c r="AM45" s="35"/>
      <c r="AN45" s="16">
        <v>3</v>
      </c>
      <c r="AS45" s="34" t="s">
        <v>15</v>
      </c>
      <c r="AT45" s="35"/>
      <c r="AU45" s="35"/>
      <c r="AV45" s="35"/>
      <c r="AW45" s="35"/>
      <c r="AX45" s="35"/>
      <c r="AY45" s="35"/>
      <c r="AZ45" s="16">
        <v>4.2</v>
      </c>
    </row>
    <row r="46" spans="2:53" ht="15.75" thickBot="1" x14ac:dyDescent="0.3">
      <c r="L46" s="34" t="s">
        <v>14</v>
      </c>
      <c r="M46" s="35"/>
      <c r="N46" s="35"/>
      <c r="O46" s="35"/>
      <c r="P46" s="35"/>
      <c r="Q46" s="36"/>
      <c r="R46" s="16">
        <f>T43*1.2</f>
        <v>0</v>
      </c>
      <c r="W46" s="37" t="s">
        <v>14</v>
      </c>
      <c r="X46" s="38"/>
      <c r="Y46" s="38"/>
      <c r="Z46" s="38"/>
      <c r="AA46" s="38"/>
      <c r="AB46" s="38"/>
      <c r="AC46" s="38"/>
      <c r="AD46" s="16">
        <f>AF43*1.8</f>
        <v>0</v>
      </c>
      <c r="AI46" s="27" t="s">
        <v>35</v>
      </c>
      <c r="AJ46" s="28"/>
      <c r="AK46" s="28"/>
      <c r="AL46" s="28"/>
      <c r="AM46" s="28"/>
      <c r="AN46" s="19">
        <f>IF(AN43&gt;0,IF(AO43&gt;1,19*AO43-5,14),0)</f>
        <v>0</v>
      </c>
      <c r="AS46" s="27" t="s">
        <v>35</v>
      </c>
      <c r="AT46" s="28"/>
      <c r="AU46" s="28"/>
      <c r="AV46" s="28"/>
      <c r="AW46" s="28"/>
      <c r="AX46" s="28"/>
      <c r="AY46" s="28"/>
      <c r="AZ46" s="19">
        <f>IF(AZ43&gt;0,IF(BA43&gt;1,29*BA43-7,22),0)</f>
        <v>0</v>
      </c>
    </row>
    <row r="47" spans="2:53" ht="15.75" thickBot="1" x14ac:dyDescent="0.3">
      <c r="L47" s="27" t="s">
        <v>35</v>
      </c>
      <c r="M47" s="28"/>
      <c r="N47" s="28"/>
      <c r="O47" s="28"/>
      <c r="P47" s="28"/>
      <c r="Q47" s="29"/>
      <c r="R47" s="19">
        <f>IF(S47+T47&gt;0,S47+T47,0)</f>
        <v>0</v>
      </c>
      <c r="S47">
        <f>(T43*3-3)*R45/1.8</f>
        <v>0</v>
      </c>
      <c r="T47">
        <f>(T42*2-2)*R46/1.2</f>
        <v>0</v>
      </c>
      <c r="W47" s="27" t="s">
        <v>11</v>
      </c>
      <c r="X47" s="28"/>
      <c r="Y47" s="28"/>
      <c r="Z47" s="28"/>
      <c r="AA47" s="28"/>
      <c r="AB47" s="28"/>
      <c r="AC47" s="28"/>
      <c r="AD47" s="19">
        <f>IF(AE47+AF47&gt;0,AE47+AF47,0)</f>
        <v>0</v>
      </c>
      <c r="AE47">
        <f>(AF43*2-2)*AD45/1.2</f>
        <v>0</v>
      </c>
      <c r="AF47">
        <f>(AF42*3-3)*AD46/1.8</f>
        <v>0</v>
      </c>
      <c r="AN47" s="1"/>
      <c r="AZ47" s="1"/>
    </row>
    <row r="48" spans="2:53" ht="43.5" customHeight="1" x14ac:dyDescent="0.25">
      <c r="AI48" s="30" t="s">
        <v>25</v>
      </c>
      <c r="AJ48" s="30"/>
      <c r="AK48" s="30"/>
      <c r="AL48" s="30"/>
      <c r="AM48" s="30"/>
      <c r="AN48" s="30"/>
      <c r="AS48" s="31" t="s">
        <v>26</v>
      </c>
      <c r="AT48" s="31"/>
      <c r="AU48" s="31"/>
      <c r="AV48" s="31"/>
      <c r="AW48" s="31"/>
      <c r="AX48" s="31"/>
      <c r="AY48" s="31"/>
      <c r="AZ48" s="31"/>
    </row>
    <row r="49" spans="3:52" ht="15" customHeight="1" x14ac:dyDescent="0.25">
      <c r="C49" t="s">
        <v>38</v>
      </c>
      <c r="AI49" s="30"/>
      <c r="AJ49" s="30"/>
      <c r="AK49" s="30"/>
      <c r="AL49" s="30"/>
      <c r="AM49" s="30"/>
      <c r="AN49" s="30"/>
      <c r="AS49" s="31"/>
      <c r="AT49" s="31"/>
      <c r="AU49" s="31"/>
      <c r="AV49" s="31"/>
      <c r="AW49" s="31"/>
      <c r="AX49" s="31"/>
      <c r="AY49" s="31"/>
      <c r="AZ49" s="31"/>
    </row>
    <row r="50" spans="3:52" x14ac:dyDescent="0.25">
      <c r="AI50" s="30"/>
      <c r="AJ50" s="30"/>
      <c r="AK50" s="30"/>
      <c r="AL50" s="30"/>
      <c r="AM50" s="30"/>
      <c r="AN50" s="30"/>
      <c r="AS50" s="31"/>
      <c r="AT50" s="31"/>
      <c r="AU50" s="31"/>
      <c r="AV50" s="31"/>
      <c r="AW50" s="31"/>
      <c r="AX50" s="31"/>
      <c r="AY50" s="31"/>
      <c r="AZ50" s="31"/>
    </row>
  </sheetData>
  <mergeCells count="74">
    <mergeCell ref="C2:AZ4"/>
    <mergeCell ref="C6:AZ6"/>
    <mergeCell ref="C7:AZ7"/>
    <mergeCell ref="C8:H9"/>
    <mergeCell ref="L8:R9"/>
    <mergeCell ref="W8:AD9"/>
    <mergeCell ref="AI8:AN9"/>
    <mergeCell ref="AS8:AZ9"/>
    <mergeCell ref="B11:B41"/>
    <mergeCell ref="D11:E11"/>
    <mergeCell ref="G11:H11"/>
    <mergeCell ref="K11:K41"/>
    <mergeCell ref="M11:N11"/>
    <mergeCell ref="C12:C21"/>
    <mergeCell ref="L12:L21"/>
    <mergeCell ref="C10:H10"/>
    <mergeCell ref="L10:R10"/>
    <mergeCell ref="W10:AD10"/>
    <mergeCell ref="AI10:AN10"/>
    <mergeCell ref="AS10:AZ10"/>
    <mergeCell ref="AX11:AZ11"/>
    <mergeCell ref="O11:P11"/>
    <mergeCell ref="Q11:R11"/>
    <mergeCell ref="V11:V41"/>
    <mergeCell ref="X11:Y11"/>
    <mergeCell ref="Z11:AD11"/>
    <mergeCell ref="AH11:AH41"/>
    <mergeCell ref="W26:W32"/>
    <mergeCell ref="AJ11:AK11"/>
    <mergeCell ref="AL11:AM11"/>
    <mergeCell ref="AR11:AR41"/>
    <mergeCell ref="AT11:AU11"/>
    <mergeCell ref="AV11:AW11"/>
    <mergeCell ref="W12:W18"/>
    <mergeCell ref="AI13:AI21"/>
    <mergeCell ref="AS13:AS21"/>
    <mergeCell ref="W19:W25"/>
    <mergeCell ref="C22:C31"/>
    <mergeCell ref="L22:L31"/>
    <mergeCell ref="AI22:AI32"/>
    <mergeCell ref="AS22:AS32"/>
    <mergeCell ref="C32:C41"/>
    <mergeCell ref="L32:L41"/>
    <mergeCell ref="W33:W39"/>
    <mergeCell ref="AI33:AI39"/>
    <mergeCell ref="AS33:AS39"/>
    <mergeCell ref="C42:G42"/>
    <mergeCell ref="L42:Q42"/>
    <mergeCell ref="W42:AC42"/>
    <mergeCell ref="AI42:AM42"/>
    <mergeCell ref="AS42:AY42"/>
    <mergeCell ref="C44:G44"/>
    <mergeCell ref="L44:Q44"/>
    <mergeCell ref="W44:AC44"/>
    <mergeCell ref="AI44:AM44"/>
    <mergeCell ref="AS44:AY44"/>
    <mergeCell ref="C43:G43"/>
    <mergeCell ref="L43:Q43"/>
    <mergeCell ref="W43:AC43"/>
    <mergeCell ref="AI43:AM43"/>
    <mergeCell ref="AS43:AY43"/>
    <mergeCell ref="L47:Q47"/>
    <mergeCell ref="W47:AC47"/>
    <mergeCell ref="AI48:AN50"/>
    <mergeCell ref="AS48:AZ50"/>
    <mergeCell ref="C45:G45"/>
    <mergeCell ref="L45:Q45"/>
    <mergeCell ref="W45:AC45"/>
    <mergeCell ref="AI45:AM45"/>
    <mergeCell ref="AS45:AY45"/>
    <mergeCell ref="L46:Q46"/>
    <mergeCell ref="W46:AC46"/>
    <mergeCell ref="AI46:AM46"/>
    <mergeCell ref="AS46:AY4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49"/>
  <sheetViews>
    <sheetView tabSelected="1" zoomScale="70" zoomScaleNormal="70" workbookViewId="0">
      <selection activeCell="AI6" sqref="AI6:AZ6"/>
    </sheetView>
  </sheetViews>
  <sheetFormatPr defaultRowHeight="15" x14ac:dyDescent="0.25"/>
  <cols>
    <col min="1" max="1" width="1" customWidth="1"/>
    <col min="2" max="2" width="4.140625" customWidth="1"/>
    <col min="3" max="3" width="6.140625" style="22" customWidth="1"/>
    <col min="5" max="6" width="9.140625" customWidth="1"/>
    <col min="8" max="8" width="14.85546875" customWidth="1"/>
    <col min="9" max="9" width="6.28515625" hidden="1" customWidth="1"/>
    <col min="10" max="10" width="2.28515625" customWidth="1"/>
    <col min="11" max="11" width="3.5703125" customWidth="1"/>
    <col min="12" max="12" width="6.28515625" style="22" customWidth="1"/>
    <col min="13" max="18" width="8.28515625" customWidth="1"/>
    <col min="19" max="19" width="6.28515625" hidden="1" customWidth="1"/>
    <col min="20" max="20" width="11.140625" hidden="1" customWidth="1"/>
    <col min="21" max="21" width="3" customWidth="1"/>
    <col min="22" max="22" width="4.140625" customWidth="1"/>
    <col min="23" max="23" width="7.28515625" style="22" customWidth="1"/>
    <col min="24" max="24" width="11" customWidth="1"/>
    <col min="25" max="25" width="13.5703125" customWidth="1"/>
    <col min="26" max="26" width="9.7109375" customWidth="1"/>
    <col min="27" max="28" width="6.42578125" customWidth="1"/>
    <col min="29" max="29" width="4.7109375" customWidth="1"/>
    <col min="30" max="30" width="10.140625" customWidth="1"/>
    <col min="31" max="31" width="8" hidden="1" customWidth="1"/>
    <col min="32" max="32" width="9.140625" hidden="1" customWidth="1"/>
    <col min="33" max="33" width="2.42578125" customWidth="1"/>
    <col min="34" max="34" width="3.5703125" customWidth="1"/>
    <col min="35" max="35" width="6.5703125" customWidth="1"/>
    <col min="37" max="37" width="10.7109375" customWidth="1"/>
    <col min="39" max="39" width="15.42578125" customWidth="1"/>
    <col min="40" max="40" width="9.42578125" customWidth="1"/>
    <col min="41" max="41" width="4.5703125" hidden="1" customWidth="1"/>
    <col min="42" max="42" width="1.85546875" customWidth="1"/>
    <col min="43" max="43" width="1.7109375" customWidth="1"/>
    <col min="44" max="44" width="3.140625" customWidth="1"/>
    <col min="45" max="45" width="6.5703125" style="22" customWidth="1"/>
    <col min="52" max="52" width="7.5703125" customWidth="1"/>
    <col min="53" max="53" width="7.5703125" hidden="1" customWidth="1"/>
  </cols>
  <sheetData>
    <row r="1" spans="2:53" ht="4.5" customHeight="1" thickBot="1" x14ac:dyDescent="0.3"/>
    <row r="2" spans="2:53" ht="6" customHeight="1" x14ac:dyDescent="0.25">
      <c r="C2" s="61" t="s">
        <v>39</v>
      </c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3"/>
    </row>
    <row r="3" spans="2:53" ht="15" customHeight="1" x14ac:dyDescent="0.25">
      <c r="C3" s="64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6"/>
    </row>
    <row r="4" spans="2:53" ht="54.75" customHeight="1" thickBot="1" x14ac:dyDescent="0.3">
      <c r="C4" s="67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9"/>
    </row>
    <row r="5" spans="2:53" s="1" customFormat="1" ht="161.25" customHeight="1" thickBot="1" x14ac:dyDescent="0.55000000000000004">
      <c r="C5" s="70" t="s">
        <v>7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2"/>
    </row>
    <row r="6" spans="2:53" s="1" customFormat="1" ht="34.5" thickBot="1" x14ac:dyDescent="0.3">
      <c r="C6" s="73" t="s">
        <v>40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5"/>
      <c r="AE6" s="3"/>
      <c r="AF6" s="3"/>
      <c r="AG6" s="3"/>
      <c r="AH6" s="4"/>
      <c r="AI6" s="73" t="s">
        <v>41</v>
      </c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3"/>
    </row>
    <row r="7" spans="2:53" ht="15" customHeight="1" x14ac:dyDescent="0.25">
      <c r="C7" s="76" t="s">
        <v>16</v>
      </c>
      <c r="D7" s="77"/>
      <c r="E7" s="77"/>
      <c r="F7" s="77"/>
      <c r="G7" s="77"/>
      <c r="H7" s="78"/>
      <c r="I7" s="5"/>
      <c r="J7" s="6"/>
      <c r="K7" s="6"/>
      <c r="L7" s="76" t="s">
        <v>17</v>
      </c>
      <c r="M7" s="77"/>
      <c r="N7" s="77"/>
      <c r="O7" s="77"/>
      <c r="P7" s="77"/>
      <c r="Q7" s="77"/>
      <c r="R7" s="78"/>
      <c r="S7" s="7"/>
      <c r="T7" s="7"/>
      <c r="W7" s="76" t="s">
        <v>18</v>
      </c>
      <c r="X7" s="77"/>
      <c r="Y7" s="77"/>
      <c r="Z7" s="77"/>
      <c r="AA7" s="77"/>
      <c r="AB7" s="77"/>
      <c r="AC7" s="77"/>
      <c r="AD7" s="78"/>
      <c r="AH7" s="20"/>
      <c r="AI7" s="76" t="s">
        <v>19</v>
      </c>
      <c r="AJ7" s="77"/>
      <c r="AK7" s="77"/>
      <c r="AL7" s="77"/>
      <c r="AM7" s="77"/>
      <c r="AN7" s="78"/>
      <c r="AS7" s="76" t="s">
        <v>20</v>
      </c>
      <c r="AT7" s="77"/>
      <c r="AU7" s="77"/>
      <c r="AV7" s="77"/>
      <c r="AW7" s="77"/>
      <c r="AX7" s="77"/>
      <c r="AY7" s="77"/>
      <c r="AZ7" s="78"/>
    </row>
    <row r="8" spans="2:53" ht="15" customHeight="1" thickBot="1" x14ac:dyDescent="0.3">
      <c r="C8" s="79"/>
      <c r="D8" s="80"/>
      <c r="E8" s="80"/>
      <c r="F8" s="80"/>
      <c r="G8" s="80"/>
      <c r="H8" s="81"/>
      <c r="I8" s="5"/>
      <c r="J8" s="6"/>
      <c r="K8" s="6"/>
      <c r="L8" s="79"/>
      <c r="M8" s="80"/>
      <c r="N8" s="80"/>
      <c r="O8" s="80"/>
      <c r="P8" s="80"/>
      <c r="Q8" s="80"/>
      <c r="R8" s="81"/>
      <c r="S8" s="7"/>
      <c r="T8" s="7"/>
      <c r="W8" s="79"/>
      <c r="X8" s="80"/>
      <c r="Y8" s="80"/>
      <c r="Z8" s="80"/>
      <c r="AA8" s="80"/>
      <c r="AB8" s="80"/>
      <c r="AC8" s="80"/>
      <c r="AD8" s="81"/>
      <c r="AI8" s="79"/>
      <c r="AJ8" s="80"/>
      <c r="AK8" s="80"/>
      <c r="AL8" s="80"/>
      <c r="AM8" s="80"/>
      <c r="AN8" s="81"/>
      <c r="AS8" s="79"/>
      <c r="AT8" s="80"/>
      <c r="AU8" s="80"/>
      <c r="AV8" s="80"/>
      <c r="AW8" s="80"/>
      <c r="AX8" s="80"/>
      <c r="AY8" s="80"/>
      <c r="AZ8" s="81"/>
    </row>
    <row r="9" spans="2:53" ht="19.5" customHeight="1" thickBot="1" x14ac:dyDescent="0.35">
      <c r="C9" s="58" t="s">
        <v>21</v>
      </c>
      <c r="D9" s="59"/>
      <c r="E9" s="59"/>
      <c r="F9" s="59"/>
      <c r="G9" s="59"/>
      <c r="H9" s="60"/>
      <c r="I9" s="5"/>
      <c r="J9" s="6"/>
      <c r="K9" s="6"/>
      <c r="L9" s="58" t="s">
        <v>22</v>
      </c>
      <c r="M9" s="59"/>
      <c r="N9" s="59"/>
      <c r="O9" s="59"/>
      <c r="P9" s="59"/>
      <c r="Q9" s="59"/>
      <c r="R9" s="60"/>
      <c r="S9" s="7"/>
      <c r="T9" s="7"/>
      <c r="W9" s="58" t="s">
        <v>22</v>
      </c>
      <c r="X9" s="59"/>
      <c r="Y9" s="59"/>
      <c r="Z9" s="59"/>
      <c r="AA9" s="59"/>
      <c r="AB9" s="59"/>
      <c r="AC9" s="59"/>
      <c r="AD9" s="60"/>
      <c r="AI9" s="58" t="s">
        <v>30</v>
      </c>
      <c r="AJ9" s="59"/>
      <c r="AK9" s="59"/>
      <c r="AL9" s="59"/>
      <c r="AM9" s="59"/>
      <c r="AN9" s="60"/>
      <c r="AS9" s="58" t="s">
        <v>31</v>
      </c>
      <c r="AT9" s="59"/>
      <c r="AU9" s="59"/>
      <c r="AV9" s="59"/>
      <c r="AW9" s="59"/>
      <c r="AX9" s="59"/>
      <c r="AY9" s="59"/>
      <c r="AZ9" s="60"/>
    </row>
    <row r="10" spans="2:53" ht="18" customHeight="1" x14ac:dyDescent="0.25">
      <c r="B10" s="55" t="s">
        <v>29</v>
      </c>
      <c r="C10" s="23"/>
      <c r="D10" s="53" t="s">
        <v>0</v>
      </c>
      <c r="E10" s="53"/>
      <c r="F10" s="1"/>
      <c r="G10" s="53" t="s">
        <v>0</v>
      </c>
      <c r="H10" s="54"/>
      <c r="K10" s="55" t="s">
        <v>29</v>
      </c>
      <c r="L10" s="23"/>
      <c r="M10" s="51" t="s">
        <v>0</v>
      </c>
      <c r="N10" s="51"/>
      <c r="O10" s="21" t="s">
        <v>0</v>
      </c>
      <c r="P10" s="1"/>
      <c r="Q10" s="1" t="s">
        <v>0</v>
      </c>
      <c r="R10" s="10"/>
      <c r="V10" s="55" t="s">
        <v>29</v>
      </c>
      <c r="W10" s="23"/>
      <c r="X10" s="53" t="s">
        <v>3</v>
      </c>
      <c r="Y10" s="53"/>
      <c r="Z10" s="53" t="s">
        <v>3</v>
      </c>
      <c r="AA10" s="53"/>
      <c r="AB10" s="53"/>
      <c r="AC10" s="53"/>
      <c r="AD10" s="54"/>
      <c r="AH10" s="55" t="s">
        <v>29</v>
      </c>
      <c r="AI10" s="8"/>
      <c r="AJ10" s="25" t="s">
        <v>0</v>
      </c>
      <c r="AK10" s="51" t="s">
        <v>3</v>
      </c>
      <c r="AL10" s="51"/>
      <c r="AM10" s="51"/>
      <c r="AN10" s="9"/>
      <c r="AR10" s="55" t="s">
        <v>29</v>
      </c>
      <c r="AS10" s="23"/>
      <c r="AT10" s="53" t="s">
        <v>0</v>
      </c>
      <c r="AU10" s="53"/>
      <c r="AV10" s="51" t="s">
        <v>4</v>
      </c>
      <c r="AW10" s="51"/>
      <c r="AX10" s="51" t="s">
        <v>0</v>
      </c>
      <c r="AY10" s="51"/>
      <c r="AZ10" s="52"/>
    </row>
    <row r="11" spans="2:53" ht="12.75" customHeight="1" x14ac:dyDescent="0.25">
      <c r="B11" s="56"/>
      <c r="D11" s="1"/>
      <c r="E11" s="1"/>
      <c r="F11" s="1"/>
      <c r="G11" s="1"/>
      <c r="H11" s="10"/>
      <c r="K11" s="56"/>
      <c r="L11" s="82" t="s">
        <v>3</v>
      </c>
      <c r="M11" s="1"/>
      <c r="N11" s="1"/>
      <c r="O11" s="1"/>
      <c r="P11" s="1"/>
      <c r="Q11" s="1"/>
      <c r="R11" s="10"/>
      <c r="V11" s="56"/>
      <c r="X11" s="1"/>
      <c r="Y11" s="1"/>
      <c r="Z11" s="1"/>
      <c r="AA11" s="1"/>
      <c r="AB11" s="1"/>
      <c r="AC11" s="1"/>
      <c r="AD11" s="10"/>
      <c r="AH11" s="56"/>
      <c r="AI11" s="11"/>
      <c r="AJ11" s="1"/>
      <c r="AK11" s="1"/>
      <c r="AL11" s="1"/>
      <c r="AM11" s="1"/>
      <c r="AN11" s="10"/>
      <c r="AR11" s="56"/>
      <c r="AS11" s="24"/>
      <c r="AT11" s="1"/>
      <c r="AU11" s="1"/>
      <c r="AV11" s="1"/>
      <c r="AW11" s="1"/>
      <c r="AX11" s="1"/>
      <c r="AY11" s="1"/>
      <c r="AZ11" s="10"/>
    </row>
    <row r="12" spans="2:53" ht="12.75" customHeight="1" x14ac:dyDescent="0.25">
      <c r="B12" s="56"/>
      <c r="C12" s="24"/>
      <c r="D12" s="1"/>
      <c r="E12" s="1"/>
      <c r="F12" s="1"/>
      <c r="G12" s="1"/>
      <c r="H12" s="10"/>
      <c r="K12" s="56"/>
      <c r="L12" s="82"/>
      <c r="M12" s="1"/>
      <c r="N12" s="1"/>
      <c r="O12" s="1"/>
      <c r="P12" s="1"/>
      <c r="Q12" s="1"/>
      <c r="R12" s="10"/>
      <c r="V12" s="56"/>
      <c r="W12" s="24"/>
      <c r="X12" s="1"/>
      <c r="Y12" s="1"/>
      <c r="Z12" s="1"/>
      <c r="AA12" s="1"/>
      <c r="AB12" s="1"/>
      <c r="AC12" s="1"/>
      <c r="AD12" s="10"/>
      <c r="AH12" s="56"/>
      <c r="AI12" s="11"/>
      <c r="AJ12" s="1"/>
      <c r="AK12" s="1"/>
      <c r="AL12" s="1"/>
      <c r="AM12" s="1"/>
      <c r="AN12" s="10"/>
      <c r="AR12" s="56"/>
      <c r="AT12" s="1"/>
      <c r="AU12" s="1"/>
      <c r="AV12" s="1"/>
      <c r="AW12" s="1"/>
      <c r="AX12" s="1"/>
      <c r="AY12" s="1"/>
      <c r="AZ12" s="10"/>
    </row>
    <row r="13" spans="2:53" ht="12.75" customHeight="1" x14ac:dyDescent="0.25">
      <c r="B13" s="56"/>
      <c r="C13" s="24"/>
      <c r="D13" s="1"/>
      <c r="E13" s="1"/>
      <c r="F13" s="1"/>
      <c r="G13" s="1"/>
      <c r="H13" s="10"/>
      <c r="K13" s="56"/>
      <c r="L13" s="82"/>
      <c r="M13" s="1"/>
      <c r="N13" s="1"/>
      <c r="O13" s="1"/>
      <c r="P13" s="1"/>
      <c r="Q13" s="1"/>
      <c r="R13" s="10"/>
      <c r="V13" s="56"/>
      <c r="W13" s="24"/>
      <c r="X13" s="1"/>
      <c r="Y13" s="1"/>
      <c r="Z13" s="1"/>
      <c r="AA13" s="1"/>
      <c r="AB13" s="1"/>
      <c r="AC13" s="1"/>
      <c r="AD13" s="10"/>
      <c r="AH13" s="56"/>
      <c r="AI13" s="11"/>
      <c r="AJ13" s="1"/>
      <c r="AK13" s="1"/>
      <c r="AL13" s="1"/>
      <c r="AM13" s="1"/>
      <c r="AN13" s="10"/>
      <c r="AR13" s="56"/>
      <c r="AS13" s="24"/>
      <c r="AT13" s="1"/>
      <c r="AU13" s="1"/>
      <c r="AV13" s="1"/>
      <c r="AW13" s="1"/>
      <c r="AX13" s="1"/>
      <c r="AY13" s="1"/>
      <c r="AZ13" s="10"/>
    </row>
    <row r="14" spans="2:53" ht="12.75" customHeight="1" x14ac:dyDescent="0.25">
      <c r="B14" s="56"/>
      <c r="C14" s="24"/>
      <c r="D14" s="1"/>
      <c r="E14" s="1"/>
      <c r="F14" s="1"/>
      <c r="G14" s="1"/>
      <c r="H14" s="10"/>
      <c r="K14" s="56"/>
      <c r="L14" s="82"/>
      <c r="M14" s="1"/>
      <c r="N14" s="1"/>
      <c r="O14" s="1"/>
      <c r="P14" s="1"/>
      <c r="Q14" s="1"/>
      <c r="R14" s="10"/>
      <c r="V14" s="56"/>
      <c r="W14" s="24"/>
      <c r="X14" s="1"/>
      <c r="Y14" s="1"/>
      <c r="Z14" s="1"/>
      <c r="AA14" s="1"/>
      <c r="AB14" s="1"/>
      <c r="AC14" s="1"/>
      <c r="AD14" s="10"/>
      <c r="AE14" s="12"/>
      <c r="AH14" s="56"/>
      <c r="AI14" s="11"/>
      <c r="AJ14" s="1"/>
      <c r="AK14" s="1"/>
      <c r="AL14" s="1"/>
      <c r="AM14" s="1"/>
      <c r="AN14" s="10"/>
      <c r="AR14" s="56"/>
      <c r="AS14" s="24"/>
      <c r="AT14" s="1"/>
      <c r="AU14" s="1"/>
      <c r="AV14" s="1"/>
      <c r="AW14" s="1"/>
      <c r="AX14" s="1"/>
      <c r="AY14" s="1"/>
      <c r="AZ14" s="10"/>
    </row>
    <row r="15" spans="2:53" ht="12.75" customHeight="1" x14ac:dyDescent="0.25">
      <c r="B15" s="56"/>
      <c r="C15" s="24"/>
      <c r="D15" s="1"/>
      <c r="E15" s="1"/>
      <c r="F15" s="1"/>
      <c r="G15" s="1"/>
      <c r="H15" s="10"/>
      <c r="K15" s="56"/>
      <c r="L15" s="82"/>
      <c r="M15" s="1"/>
      <c r="N15" s="1"/>
      <c r="O15" s="1"/>
      <c r="P15" s="1"/>
      <c r="Q15" s="1"/>
      <c r="R15" s="10"/>
      <c r="V15" s="56"/>
      <c r="W15" s="24" t="s">
        <v>0</v>
      </c>
      <c r="X15" s="1"/>
      <c r="Y15" s="1"/>
      <c r="Z15" s="1"/>
      <c r="AA15" s="1"/>
      <c r="AB15" s="1"/>
      <c r="AC15" s="1"/>
      <c r="AD15" s="10"/>
      <c r="AH15" s="56"/>
      <c r="AJ15" s="1"/>
      <c r="AK15" s="1"/>
      <c r="AL15" s="1"/>
      <c r="AM15" s="1"/>
      <c r="AN15" s="10" t="s">
        <v>0</v>
      </c>
      <c r="AR15" s="56"/>
      <c r="AS15" s="24"/>
      <c r="AT15" s="1"/>
      <c r="AU15" s="1"/>
      <c r="AV15" s="1"/>
      <c r="AW15" s="1"/>
      <c r="AX15" s="1"/>
      <c r="AY15" s="1"/>
      <c r="AZ15" s="10"/>
    </row>
    <row r="16" spans="2:53" ht="12.75" customHeight="1" x14ac:dyDescent="0.25">
      <c r="B16" s="56"/>
      <c r="C16" s="24"/>
      <c r="D16" s="1"/>
      <c r="E16" s="1"/>
      <c r="F16" s="1"/>
      <c r="G16" s="1"/>
      <c r="H16" s="10"/>
      <c r="K16" s="56"/>
      <c r="L16" s="82"/>
      <c r="M16" s="1"/>
      <c r="N16" s="1"/>
      <c r="O16" s="1"/>
      <c r="P16" s="1"/>
      <c r="Q16" s="1"/>
      <c r="R16" s="10"/>
      <c r="V16" s="56"/>
      <c r="W16" s="24"/>
      <c r="X16" s="1"/>
      <c r="Y16" s="1"/>
      <c r="Z16" s="1"/>
      <c r="AA16" s="1"/>
      <c r="AB16" s="1"/>
      <c r="AC16" s="1"/>
      <c r="AD16" s="10"/>
      <c r="AH16" s="56"/>
      <c r="AJ16" s="1"/>
      <c r="AK16" s="1"/>
      <c r="AL16" s="1"/>
      <c r="AM16" s="1"/>
      <c r="AN16" s="10"/>
      <c r="AR16" s="56"/>
      <c r="AS16" s="24"/>
      <c r="AT16" s="1"/>
      <c r="AU16" s="1"/>
      <c r="AV16" s="1"/>
      <c r="AW16" s="1"/>
      <c r="AX16" s="1"/>
      <c r="AY16" s="1"/>
      <c r="AZ16" s="10"/>
    </row>
    <row r="17" spans="2:52" ht="12.75" customHeight="1" x14ac:dyDescent="0.25">
      <c r="B17" s="56"/>
      <c r="C17" s="24" t="s">
        <v>3</v>
      </c>
      <c r="D17" s="1"/>
      <c r="E17" s="1"/>
      <c r="F17" s="1"/>
      <c r="G17" s="1"/>
      <c r="H17" s="10"/>
      <c r="K17" s="56"/>
      <c r="L17" s="82"/>
      <c r="M17" s="1"/>
      <c r="N17" s="1"/>
      <c r="O17" s="1"/>
      <c r="P17" s="1"/>
      <c r="Q17" s="1"/>
      <c r="R17" s="10"/>
      <c r="V17" s="56"/>
      <c r="W17" s="24"/>
      <c r="X17" s="1"/>
      <c r="Y17" s="1"/>
      <c r="Z17" s="1"/>
      <c r="AA17" s="1"/>
      <c r="AB17" s="1"/>
      <c r="AC17" s="1"/>
      <c r="AD17" s="10"/>
      <c r="AH17" s="56"/>
      <c r="AJ17" s="1"/>
      <c r="AK17" s="1"/>
      <c r="AL17" s="1"/>
      <c r="AM17" s="1"/>
      <c r="AN17" s="10"/>
      <c r="AR17" s="56"/>
      <c r="AS17" s="24"/>
      <c r="AT17" s="1"/>
      <c r="AU17" s="1"/>
      <c r="AV17" s="1"/>
      <c r="AW17" s="1"/>
      <c r="AX17" s="1"/>
      <c r="AY17" s="1"/>
      <c r="AZ17" s="10"/>
    </row>
    <row r="18" spans="2:52" ht="12.75" customHeight="1" x14ac:dyDescent="0.25">
      <c r="B18" s="56"/>
      <c r="C18" s="24"/>
      <c r="D18" s="1"/>
      <c r="E18" s="1"/>
      <c r="F18" s="1"/>
      <c r="G18" s="1"/>
      <c r="H18" s="10"/>
      <c r="K18" s="56"/>
      <c r="L18" s="82"/>
      <c r="M18" s="1"/>
      <c r="N18" s="1"/>
      <c r="O18" s="1"/>
      <c r="P18" s="1"/>
      <c r="Q18" s="1"/>
      <c r="R18" s="10"/>
      <c r="V18" s="56"/>
      <c r="X18" s="1"/>
      <c r="Y18" s="1"/>
      <c r="Z18" s="1"/>
      <c r="AA18" s="1"/>
      <c r="AB18" s="1"/>
      <c r="AC18" s="1"/>
      <c r="AD18" s="10"/>
      <c r="AH18" s="56"/>
      <c r="AJ18" s="1"/>
      <c r="AK18" s="1"/>
      <c r="AL18" s="1"/>
      <c r="AM18" s="1"/>
      <c r="AN18" s="10"/>
      <c r="AR18" s="56"/>
      <c r="AS18" s="24" t="s">
        <v>3</v>
      </c>
      <c r="AT18" s="1"/>
      <c r="AU18" s="1"/>
      <c r="AV18" s="1"/>
      <c r="AW18" s="1"/>
      <c r="AX18" s="1"/>
      <c r="AY18" s="1"/>
      <c r="AZ18" s="10"/>
    </row>
    <row r="19" spans="2:52" ht="12.75" customHeight="1" x14ac:dyDescent="0.25">
      <c r="B19" s="56"/>
      <c r="C19" s="24"/>
      <c r="D19" s="1"/>
      <c r="E19" s="1"/>
      <c r="F19" s="1"/>
      <c r="G19" s="1"/>
      <c r="H19" s="10"/>
      <c r="K19" s="56"/>
      <c r="L19" s="82"/>
      <c r="M19" s="1"/>
      <c r="N19" s="1"/>
      <c r="O19" s="1"/>
      <c r="P19" s="1"/>
      <c r="Q19" s="1"/>
      <c r="R19" s="10"/>
      <c r="V19" s="56"/>
      <c r="W19" s="24"/>
      <c r="X19" s="1"/>
      <c r="Y19" s="1"/>
      <c r="Z19" s="1"/>
      <c r="AA19" s="1"/>
      <c r="AB19" s="1"/>
      <c r="AC19" s="1"/>
      <c r="AD19" s="10"/>
      <c r="AH19" s="56"/>
      <c r="AJ19" s="1"/>
      <c r="AK19" s="1"/>
      <c r="AL19" s="1"/>
      <c r="AM19" s="1"/>
      <c r="AN19" s="10"/>
      <c r="AR19" s="56"/>
      <c r="AS19" s="24"/>
      <c r="AT19" s="1"/>
      <c r="AU19" s="1"/>
      <c r="AV19" s="1"/>
      <c r="AW19" s="1"/>
      <c r="AX19" s="1"/>
      <c r="AY19" s="1"/>
      <c r="AZ19" s="10"/>
    </row>
    <row r="20" spans="2:52" ht="12.75" customHeight="1" x14ac:dyDescent="0.25">
      <c r="B20" s="56"/>
      <c r="C20" s="24"/>
      <c r="D20" s="1"/>
      <c r="E20" s="1"/>
      <c r="F20" s="1"/>
      <c r="G20" s="1"/>
      <c r="H20" s="10"/>
      <c r="K20" s="56"/>
      <c r="L20" s="82"/>
      <c r="M20" s="1"/>
      <c r="N20" s="1"/>
      <c r="O20" s="1"/>
      <c r="P20" s="1"/>
      <c r="Q20" s="1"/>
      <c r="R20" s="10"/>
      <c r="V20" s="56"/>
      <c r="W20" s="24"/>
      <c r="X20" s="1"/>
      <c r="Y20" s="1"/>
      <c r="Z20" s="1"/>
      <c r="AA20" s="1"/>
      <c r="AB20" s="1"/>
      <c r="AC20" s="1"/>
      <c r="AD20" s="10"/>
      <c r="AH20" s="56"/>
      <c r="AJ20" s="1"/>
      <c r="AK20" s="1"/>
      <c r="AL20" s="1"/>
      <c r="AM20" s="1"/>
      <c r="AN20" s="10"/>
      <c r="AR20" s="56"/>
      <c r="AS20" s="24"/>
      <c r="AT20" s="1"/>
      <c r="AU20" s="1"/>
      <c r="AV20" s="1"/>
      <c r="AW20" s="1"/>
      <c r="AX20" s="1"/>
      <c r="AY20" s="1"/>
      <c r="AZ20" s="10"/>
    </row>
    <row r="21" spans="2:52" ht="12.75" customHeight="1" x14ac:dyDescent="0.25">
      <c r="B21" s="56"/>
      <c r="D21" s="1"/>
      <c r="E21" s="1"/>
      <c r="F21" s="1"/>
      <c r="G21" s="1"/>
      <c r="H21" s="10"/>
      <c r="K21" s="56"/>
      <c r="L21" s="82" t="s">
        <v>3</v>
      </c>
      <c r="M21" s="1"/>
      <c r="N21" s="1"/>
      <c r="O21" s="1"/>
      <c r="P21" s="1"/>
      <c r="Q21" s="1"/>
      <c r="R21" s="10"/>
      <c r="V21" s="56"/>
      <c r="W21" s="24" t="s">
        <v>0</v>
      </c>
      <c r="X21" s="1"/>
      <c r="Y21" s="1"/>
      <c r="Z21" s="1"/>
      <c r="AA21" s="1"/>
      <c r="AB21" s="1"/>
      <c r="AC21" s="1"/>
      <c r="AD21" s="10"/>
      <c r="AH21" s="56"/>
      <c r="AJ21" s="1"/>
      <c r="AK21" s="1"/>
      <c r="AL21" s="1"/>
      <c r="AM21" s="1"/>
      <c r="AN21" s="10" t="s">
        <v>0</v>
      </c>
      <c r="AR21" s="56"/>
      <c r="AT21" s="1"/>
      <c r="AU21" s="1"/>
      <c r="AV21" s="1"/>
      <c r="AW21" s="1"/>
      <c r="AX21" s="1"/>
      <c r="AY21" s="1"/>
      <c r="AZ21" s="10"/>
    </row>
    <row r="22" spans="2:52" ht="12.75" customHeight="1" x14ac:dyDescent="0.25">
      <c r="B22" s="56"/>
      <c r="C22" s="24"/>
      <c r="D22" s="1"/>
      <c r="E22" s="1"/>
      <c r="F22" s="1"/>
      <c r="G22" s="1"/>
      <c r="H22" s="10"/>
      <c r="K22" s="56"/>
      <c r="L22" s="82"/>
      <c r="M22" s="1"/>
      <c r="N22" s="1"/>
      <c r="O22" s="1"/>
      <c r="P22" s="1"/>
      <c r="Q22" s="1"/>
      <c r="R22" s="10"/>
      <c r="V22" s="56"/>
      <c r="W22" s="24"/>
      <c r="X22" s="1"/>
      <c r="Y22" s="1"/>
      <c r="Z22" s="1"/>
      <c r="AA22" s="1"/>
      <c r="AB22" s="1"/>
      <c r="AC22" s="1"/>
      <c r="AD22" s="10"/>
      <c r="AH22" s="56"/>
      <c r="AJ22" s="1"/>
      <c r="AK22" s="1"/>
      <c r="AL22" s="1"/>
      <c r="AM22" s="1"/>
      <c r="AN22" s="10"/>
      <c r="AR22" s="56"/>
      <c r="AS22" s="24"/>
      <c r="AT22" s="1"/>
      <c r="AU22" s="1"/>
      <c r="AV22" s="1"/>
      <c r="AW22" s="1"/>
      <c r="AX22" s="1"/>
      <c r="AY22" s="1"/>
      <c r="AZ22" s="10"/>
    </row>
    <row r="23" spans="2:52" ht="12.75" customHeight="1" x14ac:dyDescent="0.25">
      <c r="B23" s="56"/>
      <c r="C23" s="24"/>
      <c r="D23" s="1"/>
      <c r="E23" s="1"/>
      <c r="F23" s="1"/>
      <c r="G23" s="1"/>
      <c r="H23" s="10"/>
      <c r="K23" s="56"/>
      <c r="L23" s="82"/>
      <c r="M23" s="1"/>
      <c r="N23" s="1"/>
      <c r="O23" s="1"/>
      <c r="P23" s="1"/>
      <c r="Q23" s="1"/>
      <c r="R23" s="10"/>
      <c r="V23" s="56"/>
      <c r="W23" s="24"/>
      <c r="X23" s="1"/>
      <c r="Y23" s="1"/>
      <c r="Z23" s="1"/>
      <c r="AA23" s="1"/>
      <c r="AB23" s="1"/>
      <c r="AC23" s="1"/>
      <c r="AD23" s="10"/>
      <c r="AH23" s="56"/>
      <c r="AJ23" s="1"/>
      <c r="AK23" s="1"/>
      <c r="AL23" s="1"/>
      <c r="AM23" s="1"/>
      <c r="AN23" s="10"/>
      <c r="AR23" s="56"/>
      <c r="AS23" s="24"/>
      <c r="AT23" s="1"/>
      <c r="AU23" s="1"/>
      <c r="AV23" s="1"/>
      <c r="AW23" s="1"/>
      <c r="AX23" s="1"/>
      <c r="AY23" s="1"/>
      <c r="AZ23" s="10"/>
    </row>
    <row r="24" spans="2:52" ht="12.75" customHeight="1" x14ac:dyDescent="0.25">
      <c r="B24" s="56"/>
      <c r="C24" s="24"/>
      <c r="D24" s="1"/>
      <c r="E24" s="1"/>
      <c r="F24" s="1"/>
      <c r="G24" s="1"/>
      <c r="H24" s="10"/>
      <c r="K24" s="56"/>
      <c r="L24" s="82"/>
      <c r="M24" s="1"/>
      <c r="N24" s="1"/>
      <c r="O24" s="1"/>
      <c r="P24" s="1"/>
      <c r="Q24" s="1"/>
      <c r="R24" s="10"/>
      <c r="V24" s="56"/>
      <c r="W24" s="24"/>
      <c r="X24" s="1"/>
      <c r="Y24" s="1"/>
      <c r="Z24" s="1"/>
      <c r="AA24" s="1"/>
      <c r="AB24" s="1"/>
      <c r="AC24" s="1"/>
      <c r="AD24" s="10"/>
      <c r="AH24" s="56"/>
      <c r="AJ24" s="1"/>
      <c r="AK24" s="1"/>
      <c r="AL24" s="1"/>
      <c r="AM24" s="1"/>
      <c r="AN24" s="10"/>
      <c r="AR24" s="56"/>
      <c r="AS24" s="24"/>
      <c r="AT24" s="1"/>
      <c r="AU24" s="1"/>
      <c r="AV24" s="1"/>
      <c r="AW24" s="1"/>
      <c r="AX24" s="1"/>
      <c r="AY24" s="1"/>
      <c r="AZ24" s="10"/>
    </row>
    <row r="25" spans="2:52" ht="12.75" customHeight="1" x14ac:dyDescent="0.25">
      <c r="B25" s="56"/>
      <c r="C25" s="24"/>
      <c r="D25" s="1"/>
      <c r="E25" s="1"/>
      <c r="F25" s="1"/>
      <c r="G25" s="1"/>
      <c r="H25" s="10"/>
      <c r="K25" s="56"/>
      <c r="L25" s="82"/>
      <c r="M25" s="1"/>
      <c r="N25" s="1"/>
      <c r="O25" s="1"/>
      <c r="P25" s="1"/>
      <c r="Q25" s="1"/>
      <c r="R25" s="10"/>
      <c r="V25" s="56"/>
      <c r="X25" s="1"/>
      <c r="Y25" s="1"/>
      <c r="Z25" s="1"/>
      <c r="AA25" s="1"/>
      <c r="AB25" s="1"/>
      <c r="AC25" s="1"/>
      <c r="AD25" s="10"/>
      <c r="AH25" s="56"/>
      <c r="AJ25" s="1"/>
      <c r="AK25" s="1"/>
      <c r="AL25" s="1"/>
      <c r="AM25" s="1"/>
      <c r="AN25" s="10"/>
      <c r="AR25" s="56"/>
      <c r="AS25" s="24"/>
      <c r="AT25" s="1"/>
      <c r="AU25" s="1"/>
      <c r="AV25" s="1"/>
      <c r="AW25" s="1"/>
      <c r="AX25" s="1"/>
      <c r="AY25" s="1"/>
      <c r="AZ25" s="10"/>
    </row>
    <row r="26" spans="2:52" ht="12.75" customHeight="1" x14ac:dyDescent="0.25">
      <c r="B26" s="56"/>
      <c r="C26" s="24"/>
      <c r="D26" s="1"/>
      <c r="E26" s="1"/>
      <c r="F26" s="1"/>
      <c r="G26" s="1"/>
      <c r="H26" s="10"/>
      <c r="K26" s="56"/>
      <c r="L26" s="82"/>
      <c r="M26" s="1"/>
      <c r="N26" s="1"/>
      <c r="O26" s="1"/>
      <c r="P26" s="1"/>
      <c r="Q26" s="1"/>
      <c r="R26" s="10"/>
      <c r="V26" s="56"/>
      <c r="W26" s="24"/>
      <c r="X26" s="1"/>
      <c r="Y26" s="1"/>
      <c r="Z26" s="1"/>
      <c r="AA26" s="1"/>
      <c r="AB26" s="1"/>
      <c r="AC26" s="1"/>
      <c r="AD26" s="10"/>
      <c r="AH26" s="56"/>
      <c r="AJ26" s="1"/>
      <c r="AK26" s="1"/>
      <c r="AL26" s="1"/>
      <c r="AM26" s="1"/>
      <c r="AN26" s="10"/>
      <c r="AR26" s="56"/>
      <c r="AS26" s="24"/>
      <c r="AT26" s="1"/>
      <c r="AU26" s="1"/>
      <c r="AV26" s="1"/>
      <c r="AW26" s="1"/>
      <c r="AX26" s="1"/>
      <c r="AY26" s="1"/>
      <c r="AZ26" s="10"/>
    </row>
    <row r="27" spans="2:52" ht="12.75" customHeight="1" x14ac:dyDescent="0.25">
      <c r="B27" s="56"/>
      <c r="C27" s="24"/>
      <c r="D27" s="1"/>
      <c r="E27" s="1"/>
      <c r="F27" s="1"/>
      <c r="G27" s="1"/>
      <c r="H27" s="10"/>
      <c r="K27" s="56"/>
      <c r="L27" s="82"/>
      <c r="M27" s="1"/>
      <c r="N27" s="1"/>
      <c r="O27" s="1"/>
      <c r="P27" s="1"/>
      <c r="Q27" s="1"/>
      <c r="R27" s="10"/>
      <c r="V27" s="56"/>
      <c r="W27" s="24" t="s">
        <v>0</v>
      </c>
      <c r="X27" s="1"/>
      <c r="Y27" s="1"/>
      <c r="Z27" s="1"/>
      <c r="AA27" s="1"/>
      <c r="AB27" s="1"/>
      <c r="AC27" s="1"/>
      <c r="AD27" s="10"/>
      <c r="AH27" s="56"/>
      <c r="AJ27" s="1"/>
      <c r="AK27" s="1"/>
      <c r="AL27" s="1"/>
      <c r="AM27" s="1"/>
      <c r="AN27" s="10" t="s">
        <v>0</v>
      </c>
      <c r="AR27" s="56"/>
      <c r="AS27" s="24"/>
      <c r="AT27" s="1"/>
      <c r="AU27" s="1"/>
      <c r="AV27" s="1"/>
      <c r="AW27" s="1"/>
      <c r="AX27" s="1"/>
      <c r="AY27" s="1"/>
      <c r="AZ27" s="10"/>
    </row>
    <row r="28" spans="2:52" ht="12.75" customHeight="1" x14ac:dyDescent="0.25">
      <c r="B28" s="56"/>
      <c r="C28" s="24"/>
      <c r="D28" s="1"/>
      <c r="E28" s="1"/>
      <c r="F28" s="1"/>
      <c r="G28" s="1"/>
      <c r="H28" s="10"/>
      <c r="K28" s="56"/>
      <c r="L28" s="82"/>
      <c r="M28" s="1"/>
      <c r="N28" s="1"/>
      <c r="O28" s="1"/>
      <c r="P28" s="1"/>
      <c r="Q28" s="1"/>
      <c r="R28" s="10"/>
      <c r="V28" s="56"/>
      <c r="W28" s="24"/>
      <c r="X28" s="1"/>
      <c r="Y28" s="1"/>
      <c r="Z28" s="1"/>
      <c r="AA28" s="1"/>
      <c r="AB28" s="1"/>
      <c r="AC28" s="1"/>
      <c r="AD28" s="10"/>
      <c r="AH28" s="56"/>
      <c r="AJ28" s="1"/>
      <c r="AK28" s="1"/>
      <c r="AL28" s="1"/>
      <c r="AM28" s="1"/>
      <c r="AN28" s="10"/>
      <c r="AR28" s="56"/>
      <c r="AS28" s="24"/>
      <c r="AT28" s="1"/>
      <c r="AU28" s="1"/>
      <c r="AV28" s="1"/>
      <c r="AW28" s="1"/>
      <c r="AX28" s="1"/>
      <c r="AY28" s="1"/>
      <c r="AZ28" s="10"/>
    </row>
    <row r="29" spans="2:52" ht="12.75" customHeight="1" x14ac:dyDescent="0.25">
      <c r="B29" s="56"/>
      <c r="C29" s="24" t="s">
        <v>3</v>
      </c>
      <c r="D29" s="1"/>
      <c r="E29" s="1"/>
      <c r="F29" s="1"/>
      <c r="G29" s="1"/>
      <c r="H29" s="10"/>
      <c r="K29" s="56"/>
      <c r="L29" s="82"/>
      <c r="M29" s="1"/>
      <c r="N29" s="1"/>
      <c r="O29" s="1"/>
      <c r="P29" s="1"/>
      <c r="Q29" s="1"/>
      <c r="R29" s="10"/>
      <c r="V29" s="56"/>
      <c r="W29" s="24"/>
      <c r="X29" s="1"/>
      <c r="Y29" s="1"/>
      <c r="Z29" s="1"/>
      <c r="AA29" s="1"/>
      <c r="AB29" s="1"/>
      <c r="AC29" s="1"/>
      <c r="AD29" s="10"/>
      <c r="AH29" s="56"/>
      <c r="AJ29" s="1"/>
      <c r="AK29" s="1"/>
      <c r="AL29" s="1"/>
      <c r="AM29" s="1"/>
      <c r="AN29" s="10"/>
      <c r="AR29" s="56"/>
      <c r="AS29" s="24"/>
      <c r="AT29" s="1"/>
      <c r="AU29" s="1"/>
      <c r="AV29" s="1"/>
      <c r="AW29" s="1"/>
      <c r="AX29" s="1"/>
      <c r="AY29" s="1"/>
      <c r="AZ29" s="10"/>
    </row>
    <row r="30" spans="2:52" ht="12.75" customHeight="1" x14ac:dyDescent="0.25">
      <c r="B30" s="56"/>
      <c r="C30" s="24"/>
      <c r="D30" s="1"/>
      <c r="E30" s="1"/>
      <c r="F30" s="1"/>
      <c r="G30" s="1"/>
      <c r="H30" s="10"/>
      <c r="K30" s="56"/>
      <c r="L30" s="82"/>
      <c r="M30" s="1"/>
      <c r="N30" s="1"/>
      <c r="O30" s="1"/>
      <c r="P30" s="1"/>
      <c r="Q30" s="1"/>
      <c r="R30" s="10"/>
      <c r="V30" s="56"/>
      <c r="W30" s="24"/>
      <c r="X30" s="1"/>
      <c r="Y30" s="1"/>
      <c r="Z30" s="1"/>
      <c r="AA30" s="1"/>
      <c r="AB30" s="1"/>
      <c r="AC30" s="1"/>
      <c r="AD30" s="10"/>
      <c r="AH30" s="56"/>
      <c r="AJ30" s="1"/>
      <c r="AK30" s="1"/>
      <c r="AL30" s="1"/>
      <c r="AM30" s="1"/>
      <c r="AN30" s="10"/>
      <c r="AR30" s="56"/>
      <c r="AS30" s="24" t="s">
        <v>3</v>
      </c>
      <c r="AT30" s="1"/>
      <c r="AU30" s="1"/>
      <c r="AV30" s="1"/>
      <c r="AW30" s="1"/>
      <c r="AX30" s="1"/>
      <c r="AY30" s="1"/>
      <c r="AZ30" s="10"/>
    </row>
    <row r="31" spans="2:52" ht="12.75" customHeight="1" x14ac:dyDescent="0.25">
      <c r="B31" s="56"/>
      <c r="D31" s="1"/>
      <c r="E31" s="1"/>
      <c r="F31" s="1"/>
      <c r="G31" s="1"/>
      <c r="H31" s="10"/>
      <c r="K31" s="56"/>
      <c r="L31" s="82" t="s">
        <v>3</v>
      </c>
      <c r="M31" s="1"/>
      <c r="N31" s="1"/>
      <c r="O31" s="1"/>
      <c r="P31" s="1"/>
      <c r="Q31" s="1"/>
      <c r="R31" s="10"/>
      <c r="V31" s="56"/>
      <c r="W31" s="24"/>
      <c r="X31" s="1"/>
      <c r="Y31" s="1"/>
      <c r="Z31" s="1"/>
      <c r="AA31" s="1"/>
      <c r="AB31" s="1"/>
      <c r="AC31" s="1"/>
      <c r="AD31" s="10"/>
      <c r="AH31" s="56"/>
      <c r="AJ31" s="1"/>
      <c r="AK31" s="1"/>
      <c r="AL31" s="1"/>
      <c r="AM31" s="1"/>
      <c r="AN31" s="10"/>
      <c r="AR31" s="56"/>
      <c r="AS31" s="24"/>
      <c r="AT31" s="1"/>
      <c r="AU31" s="1"/>
      <c r="AV31" s="1"/>
      <c r="AW31" s="1"/>
      <c r="AX31" s="1"/>
      <c r="AY31" s="1"/>
      <c r="AZ31" s="10"/>
    </row>
    <row r="32" spans="2:52" ht="12.75" customHeight="1" x14ac:dyDescent="0.25">
      <c r="B32" s="56"/>
      <c r="C32" s="24"/>
      <c r="D32" s="1"/>
      <c r="E32" s="1"/>
      <c r="F32" s="1"/>
      <c r="G32" s="1"/>
      <c r="H32" s="10"/>
      <c r="K32" s="56"/>
      <c r="L32" s="82"/>
      <c r="M32" s="1"/>
      <c r="N32" s="1"/>
      <c r="O32" s="1"/>
      <c r="P32" s="1"/>
      <c r="Q32" s="1"/>
      <c r="R32" s="10"/>
      <c r="V32" s="56"/>
      <c r="X32" s="1"/>
      <c r="Y32" s="1"/>
      <c r="Z32" s="1"/>
      <c r="AA32" s="1"/>
      <c r="AB32" s="1"/>
      <c r="AC32" s="1"/>
      <c r="AD32" s="10"/>
      <c r="AH32" s="56"/>
      <c r="AJ32" s="1"/>
      <c r="AK32" s="1"/>
      <c r="AL32" s="1"/>
      <c r="AM32" s="1"/>
      <c r="AN32" s="10"/>
      <c r="AR32" s="56"/>
      <c r="AS32" s="82"/>
      <c r="AT32" s="1"/>
      <c r="AU32" s="1"/>
      <c r="AV32" s="1"/>
      <c r="AW32" s="1"/>
      <c r="AX32" s="1"/>
      <c r="AY32" s="1"/>
      <c r="AZ32" s="10"/>
    </row>
    <row r="33" spans="2:53" ht="12.75" customHeight="1" x14ac:dyDescent="0.25">
      <c r="B33" s="56"/>
      <c r="C33" s="24"/>
      <c r="D33" s="1"/>
      <c r="E33" s="1"/>
      <c r="F33" s="1"/>
      <c r="G33" s="1"/>
      <c r="H33" s="10"/>
      <c r="K33" s="56"/>
      <c r="L33" s="82"/>
      <c r="M33" s="1"/>
      <c r="N33" s="1"/>
      <c r="O33" s="1"/>
      <c r="P33" s="1"/>
      <c r="Q33" s="1"/>
      <c r="R33" s="10"/>
      <c r="V33" s="56"/>
      <c r="W33" s="24" t="s">
        <v>0</v>
      </c>
      <c r="X33" s="1"/>
      <c r="Y33" s="1"/>
      <c r="Z33" s="1"/>
      <c r="AA33" s="1"/>
      <c r="AB33" s="1"/>
      <c r="AC33" s="1"/>
      <c r="AD33" s="10"/>
      <c r="AH33" s="56"/>
      <c r="AJ33" s="1"/>
      <c r="AK33" s="1"/>
      <c r="AL33" s="1"/>
      <c r="AM33" s="1"/>
      <c r="AN33" s="10" t="s">
        <v>0</v>
      </c>
      <c r="AR33" s="56"/>
      <c r="AS33" s="82"/>
      <c r="AT33" s="1"/>
      <c r="AU33" s="1"/>
      <c r="AV33" s="1"/>
      <c r="AW33" s="1"/>
      <c r="AX33" s="1"/>
      <c r="AY33" s="1"/>
      <c r="AZ33" s="10"/>
    </row>
    <row r="34" spans="2:53" ht="12.75" customHeight="1" x14ac:dyDescent="0.25">
      <c r="B34" s="56"/>
      <c r="C34" s="24"/>
      <c r="D34" s="1"/>
      <c r="E34" s="1"/>
      <c r="F34" s="1"/>
      <c r="G34" s="1"/>
      <c r="H34" s="10"/>
      <c r="K34" s="56"/>
      <c r="L34" s="82"/>
      <c r="M34" s="1"/>
      <c r="N34" s="1"/>
      <c r="O34" s="1"/>
      <c r="P34" s="1"/>
      <c r="Q34" s="1"/>
      <c r="R34" s="10"/>
      <c r="V34" s="56"/>
      <c r="W34" s="24"/>
      <c r="X34" s="1"/>
      <c r="Y34" s="1"/>
      <c r="Z34" s="1"/>
      <c r="AA34" s="1"/>
      <c r="AB34" s="1"/>
      <c r="AC34" s="1"/>
      <c r="AD34" s="10"/>
      <c r="AH34" s="56"/>
      <c r="AJ34" s="1"/>
      <c r="AK34" s="1"/>
      <c r="AL34" s="1"/>
      <c r="AM34" s="1"/>
      <c r="AN34" s="10"/>
      <c r="AR34" s="56"/>
      <c r="AS34" s="82"/>
      <c r="AT34" s="1"/>
      <c r="AU34" s="1"/>
      <c r="AV34" s="1"/>
      <c r="AW34" s="1"/>
      <c r="AX34" s="1"/>
      <c r="AY34" s="1"/>
      <c r="AZ34" s="10"/>
    </row>
    <row r="35" spans="2:53" ht="12.75" customHeight="1" x14ac:dyDescent="0.25">
      <c r="B35" s="56"/>
      <c r="C35" s="24"/>
      <c r="D35" s="1"/>
      <c r="E35" s="1"/>
      <c r="F35" s="1"/>
      <c r="G35" s="1"/>
      <c r="H35" s="10"/>
      <c r="K35" s="56"/>
      <c r="L35" s="82"/>
      <c r="M35" s="1"/>
      <c r="N35" s="1"/>
      <c r="O35" s="1"/>
      <c r="P35" s="1"/>
      <c r="Q35" s="1"/>
      <c r="R35" s="10"/>
      <c r="V35" s="56"/>
      <c r="W35" s="24"/>
      <c r="X35" s="1"/>
      <c r="Y35" s="1"/>
      <c r="Z35" s="1"/>
      <c r="AA35" s="1"/>
      <c r="AB35" s="1"/>
      <c r="AC35" s="1"/>
      <c r="AD35" s="10"/>
      <c r="AH35" s="56"/>
      <c r="AI35" s="11"/>
      <c r="AJ35" s="1"/>
      <c r="AK35" s="1"/>
      <c r="AL35" s="1"/>
      <c r="AM35" s="1"/>
      <c r="AN35" s="10"/>
      <c r="AR35" s="56"/>
      <c r="AS35" s="82"/>
      <c r="AT35" s="1"/>
      <c r="AU35" s="1"/>
      <c r="AV35" s="1"/>
      <c r="AW35" s="1"/>
      <c r="AX35" s="1"/>
      <c r="AY35" s="1"/>
      <c r="AZ35" s="10"/>
    </row>
    <row r="36" spans="2:53" ht="12.75" customHeight="1" x14ac:dyDescent="0.25">
      <c r="B36" s="56"/>
      <c r="C36" s="24"/>
      <c r="D36" s="1"/>
      <c r="E36" s="1"/>
      <c r="F36" s="1"/>
      <c r="G36" s="1"/>
      <c r="H36" s="10"/>
      <c r="K36" s="56"/>
      <c r="L36" s="82"/>
      <c r="M36" s="1"/>
      <c r="N36" s="1"/>
      <c r="O36" s="1"/>
      <c r="P36" s="1"/>
      <c r="Q36" s="1"/>
      <c r="R36" s="10"/>
      <c r="V36" s="56"/>
      <c r="W36" s="24"/>
      <c r="X36" s="1"/>
      <c r="Y36" s="1"/>
      <c r="Z36" s="1"/>
      <c r="AA36" s="1"/>
      <c r="AB36" s="1"/>
      <c r="AC36" s="1"/>
      <c r="AD36" s="10"/>
      <c r="AH36" s="56"/>
      <c r="AI36" s="11"/>
      <c r="AJ36" s="1"/>
      <c r="AK36" s="1"/>
      <c r="AL36" s="1"/>
      <c r="AM36" s="1"/>
      <c r="AN36" s="10"/>
      <c r="AR36" s="56"/>
      <c r="AS36" s="82"/>
      <c r="AT36" s="1"/>
      <c r="AU36" s="1"/>
      <c r="AV36" s="1"/>
      <c r="AW36" s="1"/>
      <c r="AX36" s="1"/>
      <c r="AY36" s="1"/>
      <c r="AZ36" s="10"/>
    </row>
    <row r="37" spans="2:53" ht="12.75" customHeight="1" x14ac:dyDescent="0.25">
      <c r="B37" s="56"/>
      <c r="C37" s="24"/>
      <c r="D37" s="1"/>
      <c r="E37" s="1"/>
      <c r="F37" s="1"/>
      <c r="G37" s="1"/>
      <c r="H37" s="10"/>
      <c r="K37" s="56"/>
      <c r="L37" s="82"/>
      <c r="M37" s="1"/>
      <c r="N37" s="1"/>
      <c r="O37" s="1"/>
      <c r="P37" s="1"/>
      <c r="Q37" s="1"/>
      <c r="R37" s="10"/>
      <c r="V37" s="56"/>
      <c r="W37" s="24"/>
      <c r="X37" s="1"/>
      <c r="Y37" s="1"/>
      <c r="Z37" s="1"/>
      <c r="AA37" s="1"/>
      <c r="AB37" s="1"/>
      <c r="AC37" s="1"/>
      <c r="AD37" s="10"/>
      <c r="AH37" s="56"/>
      <c r="AI37" s="11"/>
      <c r="AJ37" s="1"/>
      <c r="AK37" s="1"/>
      <c r="AL37" s="1"/>
      <c r="AM37" s="1"/>
      <c r="AN37" s="10"/>
      <c r="AR37" s="56"/>
      <c r="AS37" s="82"/>
      <c r="AT37" s="1"/>
      <c r="AU37" s="1"/>
      <c r="AV37" s="1"/>
      <c r="AW37" s="1"/>
      <c r="AX37" s="1"/>
      <c r="AY37" s="1"/>
      <c r="AZ37" s="10"/>
    </row>
    <row r="38" spans="2:53" ht="12.75" customHeight="1" x14ac:dyDescent="0.25">
      <c r="B38" s="56"/>
      <c r="C38" s="24"/>
      <c r="D38" s="1"/>
      <c r="E38" s="1"/>
      <c r="F38" s="1"/>
      <c r="G38" s="1"/>
      <c r="H38" s="10"/>
      <c r="K38" s="56"/>
      <c r="L38" s="82"/>
      <c r="M38" s="1"/>
      <c r="N38" s="1"/>
      <c r="O38" s="1"/>
      <c r="P38" s="1"/>
      <c r="Q38" s="1"/>
      <c r="R38" s="10"/>
      <c r="V38" s="56"/>
      <c r="W38" s="24"/>
      <c r="X38" s="1"/>
      <c r="Y38" s="1"/>
      <c r="Z38" s="1"/>
      <c r="AA38" s="1"/>
      <c r="AB38" s="1"/>
      <c r="AC38" s="1"/>
      <c r="AD38" s="10"/>
      <c r="AH38" s="56"/>
      <c r="AI38" s="11"/>
      <c r="AJ38" s="1"/>
      <c r="AK38" s="1"/>
      <c r="AL38" s="1"/>
      <c r="AM38" s="1"/>
      <c r="AN38" s="10"/>
      <c r="AR38" s="56"/>
      <c r="AS38" s="82"/>
      <c r="AT38" s="1"/>
      <c r="AU38" s="1"/>
      <c r="AV38" s="1"/>
      <c r="AW38" s="1"/>
      <c r="AX38" s="1"/>
      <c r="AY38" s="1"/>
      <c r="AZ38" s="10"/>
    </row>
    <row r="39" spans="2:53" ht="12.75" customHeight="1" x14ac:dyDescent="0.25">
      <c r="B39" s="56"/>
      <c r="C39" s="24" t="s">
        <v>3</v>
      </c>
      <c r="D39" s="1"/>
      <c r="E39" s="1"/>
      <c r="F39" s="1"/>
      <c r="G39" s="1"/>
      <c r="H39" s="10"/>
      <c r="K39" s="56"/>
      <c r="L39" s="82"/>
      <c r="M39" s="1"/>
      <c r="N39" s="1"/>
      <c r="O39" s="1"/>
      <c r="P39" s="1"/>
      <c r="Q39" s="1"/>
      <c r="R39" s="10"/>
      <c r="V39" s="56"/>
      <c r="W39" s="24" t="s">
        <v>0</v>
      </c>
      <c r="X39" s="1"/>
      <c r="Y39" s="1"/>
      <c r="Z39" s="1"/>
      <c r="AA39" s="1"/>
      <c r="AB39" s="1"/>
      <c r="AC39" s="1"/>
      <c r="AD39" s="10"/>
      <c r="AH39" s="56"/>
      <c r="AI39" s="11"/>
      <c r="AJ39" s="1"/>
      <c r="AK39" s="1"/>
      <c r="AL39" s="1"/>
      <c r="AM39" s="1"/>
      <c r="AN39" s="10"/>
      <c r="AR39" s="56"/>
      <c r="AS39" s="24"/>
      <c r="AT39" s="1"/>
      <c r="AU39" s="1"/>
      <c r="AV39" s="1"/>
      <c r="AW39" s="1"/>
      <c r="AX39" s="1"/>
      <c r="AY39" s="1"/>
      <c r="AZ39" s="10"/>
    </row>
    <row r="40" spans="2:53" ht="111" customHeight="1" thickBot="1" x14ac:dyDescent="0.3">
      <c r="B40" s="57"/>
      <c r="C40" s="24"/>
      <c r="D40" s="13"/>
      <c r="E40" s="13"/>
      <c r="F40" s="13"/>
      <c r="G40" s="13"/>
      <c r="H40" s="14"/>
      <c r="K40" s="57"/>
      <c r="L40" s="82"/>
      <c r="M40" s="1"/>
      <c r="N40" s="1"/>
      <c r="O40" s="1"/>
      <c r="P40" s="1"/>
      <c r="Q40" s="1"/>
      <c r="R40" s="10"/>
      <c r="V40" s="57"/>
      <c r="W40" s="24" t="s">
        <v>5</v>
      </c>
      <c r="X40" s="1"/>
      <c r="Y40" s="1"/>
      <c r="Z40" s="1"/>
      <c r="AA40" s="1"/>
      <c r="AB40" s="1"/>
      <c r="AC40" s="1"/>
      <c r="AD40" s="10"/>
      <c r="AH40" s="57"/>
      <c r="AI40" s="11"/>
      <c r="AJ40" s="1"/>
      <c r="AK40" s="1"/>
      <c r="AL40" s="1"/>
      <c r="AM40" s="1"/>
      <c r="AN40" s="10"/>
      <c r="AR40" s="57"/>
      <c r="AS40" s="24"/>
      <c r="AT40" s="1"/>
      <c r="AU40" s="1"/>
      <c r="AV40" s="1"/>
      <c r="AW40" s="1"/>
      <c r="AX40" s="1"/>
      <c r="AY40" s="1"/>
      <c r="AZ40" s="10"/>
    </row>
    <row r="41" spans="2:53" x14ac:dyDescent="0.25">
      <c r="C41" s="44" t="s">
        <v>8</v>
      </c>
      <c r="D41" s="45"/>
      <c r="E41" s="45"/>
      <c r="F41" s="45"/>
      <c r="G41" s="45"/>
      <c r="H41" s="15"/>
      <c r="I41">
        <f>H41/2.4*2</f>
        <v>0</v>
      </c>
      <c r="L41" s="46" t="s">
        <v>8</v>
      </c>
      <c r="M41" s="47"/>
      <c r="N41" s="47"/>
      <c r="O41" s="47"/>
      <c r="P41" s="47"/>
      <c r="Q41" s="48"/>
      <c r="R41" s="15"/>
      <c r="S41">
        <f>R41/2.4</f>
        <v>0</v>
      </c>
      <c r="T41">
        <f>ROUNDUP(S41,0)</f>
        <v>0</v>
      </c>
      <c r="W41" s="46" t="s">
        <v>8</v>
      </c>
      <c r="X41" s="47"/>
      <c r="Y41" s="47"/>
      <c r="Z41" s="47"/>
      <c r="AA41" s="47"/>
      <c r="AB41" s="47"/>
      <c r="AC41" s="47"/>
      <c r="AD41" s="15"/>
      <c r="AE41">
        <f>AD41/1.2</f>
        <v>0</v>
      </c>
      <c r="AF41">
        <f>ROUNDUP(AE41,0)</f>
        <v>0</v>
      </c>
      <c r="AI41" s="46" t="s">
        <v>8</v>
      </c>
      <c r="AJ41" s="47"/>
      <c r="AK41" s="47"/>
      <c r="AL41" s="47"/>
      <c r="AM41" s="47"/>
      <c r="AN41" s="15"/>
      <c r="AO41">
        <f>AN41/2.4</f>
        <v>0</v>
      </c>
      <c r="AS41" s="46" t="s">
        <v>8</v>
      </c>
      <c r="AT41" s="47"/>
      <c r="AU41" s="47"/>
      <c r="AV41" s="47"/>
      <c r="AW41" s="47"/>
      <c r="AX41" s="47"/>
      <c r="AY41" s="47"/>
      <c r="AZ41" s="15"/>
      <c r="BA41">
        <f>AZ41/2.4</f>
        <v>0</v>
      </c>
    </row>
    <row r="42" spans="2:53" x14ac:dyDescent="0.25">
      <c r="C42" s="34" t="s">
        <v>9</v>
      </c>
      <c r="D42" s="35"/>
      <c r="E42" s="35"/>
      <c r="F42" s="35"/>
      <c r="G42" s="36"/>
      <c r="H42" s="16">
        <f>I42</f>
        <v>0</v>
      </c>
      <c r="I42">
        <f>EVEN(I41)</f>
        <v>0</v>
      </c>
      <c r="L42" s="34" t="s">
        <v>12</v>
      </c>
      <c r="M42" s="35"/>
      <c r="N42" s="35"/>
      <c r="O42" s="35"/>
      <c r="P42" s="35"/>
      <c r="Q42" s="36"/>
      <c r="R42" s="17"/>
      <c r="S42">
        <f>R42/1.2</f>
        <v>0</v>
      </c>
      <c r="T42">
        <f>ROUNDUP(S42,0)</f>
        <v>0</v>
      </c>
      <c r="W42" s="34" t="s">
        <v>12</v>
      </c>
      <c r="X42" s="35"/>
      <c r="Y42" s="35"/>
      <c r="Z42" s="35"/>
      <c r="AA42" s="35"/>
      <c r="AB42" s="35"/>
      <c r="AC42" s="35"/>
      <c r="AD42" s="17"/>
      <c r="AE42">
        <f>AD42/2.4</f>
        <v>0</v>
      </c>
      <c r="AF42">
        <f>ROUNDUP(AE42,0)</f>
        <v>0</v>
      </c>
      <c r="AI42" s="39" t="s">
        <v>9</v>
      </c>
      <c r="AJ42" s="40"/>
      <c r="AK42" s="40"/>
      <c r="AL42" s="40"/>
      <c r="AM42" s="40"/>
      <c r="AN42" s="16">
        <f>AO42*3</f>
        <v>0</v>
      </c>
      <c r="AO42">
        <f>ROUNDUP(AO41,0)</f>
        <v>0</v>
      </c>
      <c r="AS42" s="39" t="s">
        <v>9</v>
      </c>
      <c r="AT42" s="40"/>
      <c r="AU42" s="40"/>
      <c r="AV42" s="40"/>
      <c r="AW42" s="40"/>
      <c r="AX42" s="40"/>
      <c r="AY42" s="40"/>
      <c r="AZ42" s="16">
        <f>BA42*4</f>
        <v>0</v>
      </c>
      <c r="BA42">
        <f>ROUNDUP(BA41,0)</f>
        <v>0</v>
      </c>
    </row>
    <row r="43" spans="2:53" ht="27.75" customHeight="1" x14ac:dyDescent="0.25">
      <c r="C43" s="41" t="s">
        <v>10</v>
      </c>
      <c r="D43" s="42"/>
      <c r="E43" s="42"/>
      <c r="F43" s="42"/>
      <c r="G43" s="42"/>
      <c r="H43" s="18">
        <f>H42/2*2.4</f>
        <v>0</v>
      </c>
      <c r="L43" s="39" t="s">
        <v>9</v>
      </c>
      <c r="M43" s="40"/>
      <c r="N43" s="40"/>
      <c r="O43" s="40"/>
      <c r="P43" s="40"/>
      <c r="Q43" s="43"/>
      <c r="R43" s="16">
        <f>T41*T42</f>
        <v>0</v>
      </c>
      <c r="W43" s="39" t="s">
        <v>9</v>
      </c>
      <c r="X43" s="40"/>
      <c r="Y43" s="40"/>
      <c r="Z43" s="40"/>
      <c r="AA43" s="40"/>
      <c r="AB43" s="40"/>
      <c r="AC43" s="40"/>
      <c r="AD43" s="16">
        <f>AF41*AF42</f>
        <v>0</v>
      </c>
      <c r="AI43" s="34" t="s">
        <v>13</v>
      </c>
      <c r="AJ43" s="35"/>
      <c r="AK43" s="35"/>
      <c r="AL43" s="35"/>
      <c r="AM43" s="35"/>
      <c r="AN43" s="16">
        <f>AN42/3*2*1.2</f>
        <v>0</v>
      </c>
      <c r="AS43" s="34" t="s">
        <v>13</v>
      </c>
      <c r="AT43" s="35"/>
      <c r="AU43" s="35"/>
      <c r="AV43" s="35"/>
      <c r="AW43" s="35"/>
      <c r="AX43" s="35"/>
      <c r="AY43" s="35"/>
      <c r="AZ43" s="16">
        <f>AZ42/4*2.4</f>
        <v>0</v>
      </c>
    </row>
    <row r="44" spans="2:53" ht="15.75" thickBot="1" x14ac:dyDescent="0.3">
      <c r="C44" s="32" t="s">
        <v>35</v>
      </c>
      <c r="D44" s="33"/>
      <c r="E44" s="33"/>
      <c r="F44" s="33"/>
      <c r="G44" s="33"/>
      <c r="H44" s="19">
        <f>IF(H42*2-4&gt;0,H42*2-4,0)</f>
        <v>0</v>
      </c>
      <c r="L44" s="34" t="s">
        <v>13</v>
      </c>
      <c r="M44" s="35"/>
      <c r="N44" s="35"/>
      <c r="O44" s="35"/>
      <c r="P44" s="35"/>
      <c r="Q44" s="36"/>
      <c r="R44" s="16">
        <f>T41*2.4</f>
        <v>0</v>
      </c>
      <c r="W44" s="34" t="s">
        <v>13</v>
      </c>
      <c r="X44" s="35"/>
      <c r="Y44" s="35"/>
      <c r="Z44" s="35"/>
      <c r="AA44" s="35"/>
      <c r="AB44" s="35"/>
      <c r="AC44" s="35"/>
      <c r="AD44" s="16">
        <f>AF41*1.2</f>
        <v>0</v>
      </c>
      <c r="AI44" s="34" t="s">
        <v>14</v>
      </c>
      <c r="AJ44" s="35"/>
      <c r="AK44" s="35"/>
      <c r="AL44" s="35"/>
      <c r="AM44" s="35"/>
      <c r="AN44" s="16">
        <v>3.6</v>
      </c>
      <c r="AS44" s="34" t="s">
        <v>14</v>
      </c>
      <c r="AT44" s="35"/>
      <c r="AU44" s="35"/>
      <c r="AV44" s="35"/>
      <c r="AW44" s="35"/>
      <c r="AX44" s="35"/>
      <c r="AY44" s="35"/>
      <c r="AZ44" s="16">
        <v>4.8</v>
      </c>
    </row>
    <row r="45" spans="2:53" ht="15.75" thickBot="1" x14ac:dyDescent="0.3">
      <c r="L45" s="34" t="s">
        <v>14</v>
      </c>
      <c r="M45" s="35"/>
      <c r="N45" s="35"/>
      <c r="O45" s="35"/>
      <c r="P45" s="35"/>
      <c r="Q45" s="36"/>
      <c r="R45" s="16">
        <f>T42*1.2</f>
        <v>0</v>
      </c>
      <c r="W45" s="34" t="s">
        <v>14</v>
      </c>
      <c r="X45" s="35"/>
      <c r="Y45" s="35"/>
      <c r="Z45" s="35"/>
      <c r="AA45" s="35"/>
      <c r="AB45" s="35"/>
      <c r="AC45" s="35"/>
      <c r="AD45" s="16">
        <f>AF42*2.4</f>
        <v>0</v>
      </c>
      <c r="AI45" s="27" t="s">
        <v>35</v>
      </c>
      <c r="AJ45" s="28"/>
      <c r="AK45" s="28"/>
      <c r="AL45" s="28"/>
      <c r="AM45" s="28"/>
      <c r="AN45" s="19">
        <f>IF(AN42&gt;0,IF(AO42&gt;1,14*AO42-6,8),0)</f>
        <v>0</v>
      </c>
      <c r="AS45" s="27" t="s">
        <v>35</v>
      </c>
      <c r="AT45" s="28"/>
      <c r="AU45" s="28"/>
      <c r="AV45" s="28"/>
      <c r="AW45" s="28"/>
      <c r="AX45" s="28"/>
      <c r="AY45" s="28"/>
      <c r="AZ45" s="19">
        <f>IF(AZ42&gt;0,IF(BA42&gt;1,20*BA42-8,12),0)</f>
        <v>0</v>
      </c>
    </row>
    <row r="46" spans="2:53" ht="15.75" thickBot="1" x14ac:dyDescent="0.3">
      <c r="L46" s="27" t="s">
        <v>35</v>
      </c>
      <c r="M46" s="28"/>
      <c r="N46" s="28"/>
      <c r="O46" s="28"/>
      <c r="P46" s="28"/>
      <c r="Q46" s="29"/>
      <c r="R46" s="19">
        <f>IF(S46+T46&gt;0,S46+T46,0)</f>
        <v>0</v>
      </c>
      <c r="S46">
        <f>(T42*4-4)*R44/2.4</f>
        <v>0</v>
      </c>
      <c r="T46">
        <f>(T41*2-2)*R45/1.2</f>
        <v>0</v>
      </c>
      <c r="W46" s="27" t="s">
        <v>35</v>
      </c>
      <c r="X46" s="28"/>
      <c r="Y46" s="28"/>
      <c r="Z46" s="28"/>
      <c r="AA46" s="28"/>
      <c r="AB46" s="28"/>
      <c r="AC46" s="28"/>
      <c r="AD46" s="19">
        <f>IF(AE46+AF46&gt;0,AE46+AF46,0)</f>
        <v>0</v>
      </c>
      <c r="AE46">
        <f>(AF42*2-2)*AD44/1.2</f>
        <v>0</v>
      </c>
      <c r="AF46">
        <f>(AF41*4-4)*AD45/2.4</f>
        <v>0</v>
      </c>
      <c r="AN46" s="1"/>
      <c r="AZ46" s="1"/>
    </row>
    <row r="47" spans="2:53" ht="42" customHeight="1" x14ac:dyDescent="0.25">
      <c r="AI47" s="31" t="s">
        <v>32</v>
      </c>
      <c r="AJ47" s="31"/>
      <c r="AK47" s="31"/>
      <c r="AL47" s="31"/>
      <c r="AM47" s="31"/>
      <c r="AN47" s="31"/>
      <c r="AS47" s="31" t="s">
        <v>33</v>
      </c>
      <c r="AT47" s="31"/>
      <c r="AU47" s="31"/>
      <c r="AV47" s="31"/>
      <c r="AW47" s="31"/>
      <c r="AX47" s="31"/>
      <c r="AY47" s="31"/>
      <c r="AZ47" s="31"/>
    </row>
    <row r="48" spans="2:53" ht="15" customHeight="1" x14ac:dyDescent="0.25">
      <c r="C48" s="26" t="s">
        <v>28</v>
      </c>
      <c r="AI48" s="31"/>
      <c r="AJ48" s="31"/>
      <c r="AK48" s="31"/>
      <c r="AL48" s="31"/>
      <c r="AM48" s="31"/>
      <c r="AN48" s="31"/>
      <c r="AS48" s="31"/>
      <c r="AT48" s="31"/>
      <c r="AU48" s="31"/>
      <c r="AV48" s="31"/>
      <c r="AW48" s="31"/>
      <c r="AX48" s="31"/>
      <c r="AY48" s="31"/>
      <c r="AZ48" s="31"/>
    </row>
    <row r="49" spans="35:52" ht="15" customHeight="1" x14ac:dyDescent="0.25">
      <c r="AI49" s="31"/>
      <c r="AJ49" s="31"/>
      <c r="AK49" s="31"/>
      <c r="AL49" s="31"/>
      <c r="AM49" s="31"/>
      <c r="AN49" s="31"/>
      <c r="AS49" s="31"/>
      <c r="AT49" s="31"/>
      <c r="AU49" s="31"/>
      <c r="AV49" s="31"/>
      <c r="AW49" s="31"/>
      <c r="AX49" s="31"/>
      <c r="AY49" s="31"/>
      <c r="AZ49" s="31"/>
    </row>
  </sheetData>
  <mergeCells count="60">
    <mergeCell ref="C2:AZ4"/>
    <mergeCell ref="C5:AZ5"/>
    <mergeCell ref="C6:AD6"/>
    <mergeCell ref="AI6:AZ6"/>
    <mergeCell ref="C7:H8"/>
    <mergeCell ref="L7:R8"/>
    <mergeCell ref="W7:AD8"/>
    <mergeCell ref="AI7:AN8"/>
    <mergeCell ref="AS7:AZ8"/>
    <mergeCell ref="B10:B40"/>
    <mergeCell ref="D10:E10"/>
    <mergeCell ref="G10:H10"/>
    <mergeCell ref="K10:K40"/>
    <mergeCell ref="M10:N10"/>
    <mergeCell ref="L31:L40"/>
    <mergeCell ref="C9:H9"/>
    <mergeCell ref="L9:R9"/>
    <mergeCell ref="W9:AD9"/>
    <mergeCell ref="AI9:AN9"/>
    <mergeCell ref="AS9:AZ9"/>
    <mergeCell ref="AS32:AS38"/>
    <mergeCell ref="V10:V40"/>
    <mergeCell ref="X10:Y10"/>
    <mergeCell ref="Z10:AD10"/>
    <mergeCell ref="AH10:AH40"/>
    <mergeCell ref="AR10:AR40"/>
    <mergeCell ref="AK10:AM10"/>
    <mergeCell ref="AT10:AU10"/>
    <mergeCell ref="AV10:AW10"/>
    <mergeCell ref="AX10:AZ10"/>
    <mergeCell ref="L11:L20"/>
    <mergeCell ref="L21:L30"/>
    <mergeCell ref="C42:G42"/>
    <mergeCell ref="L42:Q42"/>
    <mergeCell ref="W42:AC42"/>
    <mergeCell ref="AI42:AM42"/>
    <mergeCell ref="AS42:AY42"/>
    <mergeCell ref="C41:G41"/>
    <mergeCell ref="L41:Q41"/>
    <mergeCell ref="W41:AC41"/>
    <mergeCell ref="AI41:AM41"/>
    <mergeCell ref="AS41:AY41"/>
    <mergeCell ref="C44:G44"/>
    <mergeCell ref="L44:Q44"/>
    <mergeCell ref="W44:AC44"/>
    <mergeCell ref="AI44:AM44"/>
    <mergeCell ref="AS44:AY44"/>
    <mergeCell ref="C43:G43"/>
    <mergeCell ref="L43:Q43"/>
    <mergeCell ref="W43:AC43"/>
    <mergeCell ref="AI43:AM43"/>
    <mergeCell ref="AS43:AY43"/>
    <mergeCell ref="AI47:AN49"/>
    <mergeCell ref="AS47:AZ49"/>
    <mergeCell ref="L45:Q45"/>
    <mergeCell ref="W45:AC45"/>
    <mergeCell ref="AI45:AM45"/>
    <mergeCell ref="AS45:AY45"/>
    <mergeCell ref="L46:Q46"/>
    <mergeCell ref="W46:AC46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ROAD SYSTEM 125 | 200</vt:lpstr>
      <vt:lpstr>ROAD SYSTEM 400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magdalena.pietka</dc:creator>
  <cp:lastModifiedBy>Ania</cp:lastModifiedBy>
  <dcterms:created xsi:type="dcterms:W3CDTF">2015-06-05T18:19:34Z</dcterms:created>
  <dcterms:modified xsi:type="dcterms:W3CDTF">2022-01-19T17:52:40Z</dcterms:modified>
</cp:coreProperties>
</file>